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Sheet1!$A$3:$V$57</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<sst xmlns="http://schemas.openxmlformats.org/spreadsheetml/2006/main" count="448" uniqueCount="185">
  <si>
    <t>附件：</t>
  </si>
  <si>
    <t>2025年上半年遂宁市船山区事业单位公开考试招聘工作人员体检结果及进入聘用考察人员名单</t>
  </si>
  <si>
    <t>序号</t>
  </si>
  <si>
    <t>职位编码</t>
  </si>
  <si>
    <t>主管部门</t>
  </si>
  <si>
    <t>报考单位</t>
  </si>
  <si>
    <t>招聘人数</t>
  </si>
  <si>
    <t>准考证号</t>
  </si>
  <si>
    <t>考生姓名</t>
  </si>
  <si>
    <t>性别</t>
  </si>
  <si>
    <t>科目（一）《公共基础知识》</t>
  </si>
  <si>
    <t>科目（二）《综合能力测试》</t>
  </si>
  <si>
    <t>折合成绩</t>
  </si>
  <si>
    <t>政策性加分</t>
  </si>
  <si>
    <t>笔试总成绩</t>
  </si>
  <si>
    <t>面试成绩</t>
  </si>
  <si>
    <t>考试总成绩</t>
  </si>
  <si>
    <t>排名</t>
  </si>
  <si>
    <t>体检结果</t>
  </si>
  <si>
    <t>是否进入聘用考察</t>
  </si>
  <si>
    <t>备注</t>
  </si>
  <si>
    <t>原始成绩</t>
  </si>
  <si>
    <t>208001024035</t>
  </si>
  <si>
    <t>遂宁市船山区自然资源和规划局</t>
  </si>
  <si>
    <t>遂宁市船山区人民政府土地储备中心</t>
  </si>
  <si>
    <t>1651080201627</t>
  </si>
  <si>
    <t>潘泓均</t>
  </si>
  <si>
    <t>男</t>
  </si>
  <si>
    <t>合格</t>
  </si>
  <si>
    <t>是</t>
  </si>
  <si>
    <t>1651080402207</t>
  </si>
  <si>
    <t>唐海林</t>
  </si>
  <si>
    <t>208001025036</t>
  </si>
  <si>
    <t>遂宁市船山区市场监督管理局</t>
  </si>
  <si>
    <t>遂宁市船山区食品药品检验所</t>
  </si>
  <si>
    <t>1651080404221</t>
  </si>
  <si>
    <t>马倩</t>
  </si>
  <si>
    <t>女</t>
  </si>
  <si>
    <t>208001026037</t>
  </si>
  <si>
    <t>遂宁市船山区农业农村局</t>
  </si>
  <si>
    <t>遂宁市船山区农业综合服务中心</t>
  </si>
  <si>
    <t>1651080102610</t>
  </si>
  <si>
    <t>王成宇</t>
  </si>
  <si>
    <t>1651080400825</t>
  </si>
  <si>
    <t>朱倩</t>
  </si>
  <si>
    <t>208001027039</t>
  </si>
  <si>
    <t>遂宁市船山区教育和体育局</t>
  </si>
  <si>
    <t>遂宁市船山区教育招生考试中心</t>
  </si>
  <si>
    <t>1651080405419</t>
  </si>
  <si>
    <t>唐宇阳</t>
  </si>
  <si>
    <t>208001028040</t>
  </si>
  <si>
    <t>遂宁市船山区卫生健康局</t>
  </si>
  <si>
    <t>遂宁市船山区人民医院</t>
  </si>
  <si>
    <t>1651080601123</t>
  </si>
  <si>
    <t>莫铭娇</t>
  </si>
  <si>
    <t>1651080604223</t>
  </si>
  <si>
    <t>谢伟</t>
  </si>
  <si>
    <t>1651080600507</t>
  </si>
  <si>
    <t>杨柳</t>
  </si>
  <si>
    <t>208001028041</t>
  </si>
  <si>
    <t>1651080602323</t>
  </si>
  <si>
    <t>周鸿正</t>
  </si>
  <si>
    <t>208001028042</t>
  </si>
  <si>
    <t>1651080604822</t>
  </si>
  <si>
    <t>刚鑫</t>
  </si>
  <si>
    <t>208001028043</t>
  </si>
  <si>
    <t>1651080603226</t>
  </si>
  <si>
    <t>刘磊</t>
  </si>
  <si>
    <t>208001028044</t>
  </si>
  <si>
    <t>1651080601101</t>
  </si>
  <si>
    <t>余娇</t>
  </si>
  <si>
    <t>208001028045</t>
  </si>
  <si>
    <t>1651080603317</t>
  </si>
  <si>
    <t>周婧</t>
  </si>
  <si>
    <t>208001029046</t>
  </si>
  <si>
    <t>遂宁市船山区妇幼保健计划生育服务中心</t>
  </si>
  <si>
    <t>1651080604924</t>
  </si>
  <si>
    <t>周艺谋</t>
  </si>
  <si>
    <t>1651080604714</t>
  </si>
  <si>
    <t>李美玉</t>
  </si>
  <si>
    <t>208001029047</t>
  </si>
  <si>
    <t>1651080603521</t>
  </si>
  <si>
    <t>李隆莲</t>
  </si>
  <si>
    <t>208001029049</t>
  </si>
  <si>
    <t>1651080603826</t>
  </si>
  <si>
    <t>吴自兰</t>
  </si>
  <si>
    <t>208001031063</t>
  </si>
  <si>
    <t>遂宁市船山区中医医院</t>
  </si>
  <si>
    <t>1651080604818</t>
  </si>
  <si>
    <t>张红霞</t>
  </si>
  <si>
    <t>208001033067</t>
  </si>
  <si>
    <t>遂宁市船山区河沙镇中心卫生院</t>
  </si>
  <si>
    <t>1651080603024</t>
  </si>
  <si>
    <t>杨银</t>
  </si>
  <si>
    <t>208001034068</t>
  </si>
  <si>
    <t>遂宁市船山区龙凤镇复桥卫生院</t>
  </si>
  <si>
    <t>1651080602928</t>
  </si>
  <si>
    <t>滕炳漳</t>
  </si>
  <si>
    <t>208001037072</t>
  </si>
  <si>
    <t>遂宁市船山区镇江寺社区卫生服务中心</t>
  </si>
  <si>
    <t>1651080604713</t>
  </si>
  <si>
    <t>方雪莲</t>
  </si>
  <si>
    <t>612001</t>
  </si>
  <si>
    <t>遂宁市船山区教育局</t>
  </si>
  <si>
    <t>遂宁市船山区中学校</t>
  </si>
  <si>
    <t>1151080300926</t>
  </si>
  <si>
    <t>高芬琴</t>
  </si>
  <si>
    <t>612003</t>
  </si>
  <si>
    <t>遂宁市船山区中小学校</t>
  </si>
  <si>
    <t>1151080203130</t>
  </si>
  <si>
    <t>肖苗苗</t>
  </si>
  <si>
    <t>1151080202902</t>
  </si>
  <si>
    <t>曾雪青</t>
  </si>
  <si>
    <t>1151080304621</t>
  </si>
  <si>
    <t>蒲婷婷</t>
  </si>
  <si>
    <t>1151080301224</t>
  </si>
  <si>
    <t>彭红连</t>
  </si>
  <si>
    <t>1151080203229</t>
  </si>
  <si>
    <t>陈雪梅</t>
  </si>
  <si>
    <t>1151080304104</t>
  </si>
  <si>
    <t>王丹</t>
  </si>
  <si>
    <t>1151080300921</t>
  </si>
  <si>
    <t>陈一嘉</t>
  </si>
  <si>
    <t>1151080306520</t>
  </si>
  <si>
    <t>龙萍</t>
  </si>
  <si>
    <t>612004</t>
  </si>
  <si>
    <t>1151080202718</t>
  </si>
  <si>
    <t>李涔瑜</t>
  </si>
  <si>
    <t>1151080103822</t>
  </si>
  <si>
    <t>杨文坤</t>
  </si>
  <si>
    <t>1151080305410</t>
  </si>
  <si>
    <t>郑馨月</t>
  </si>
  <si>
    <t>1151080602320</t>
  </si>
  <si>
    <t>高月华</t>
  </si>
  <si>
    <t>1151080602718</t>
  </si>
  <si>
    <t>刘锐</t>
  </si>
  <si>
    <t>1151080101324</t>
  </si>
  <si>
    <t>李城</t>
  </si>
  <si>
    <t>612005</t>
  </si>
  <si>
    <t>1151080303404</t>
  </si>
  <si>
    <t>程苑鑫</t>
  </si>
  <si>
    <t>1151080103516</t>
  </si>
  <si>
    <t>612007</t>
  </si>
  <si>
    <t>1151080502709</t>
  </si>
  <si>
    <t>张文君</t>
  </si>
  <si>
    <t>612008</t>
  </si>
  <si>
    <t>1151080201917</t>
  </si>
  <si>
    <t>刘红叶</t>
  </si>
  <si>
    <t>612009</t>
  </si>
  <si>
    <t>1151080302822</t>
  </si>
  <si>
    <t>罗巧梅</t>
  </si>
  <si>
    <t>1151080402907</t>
  </si>
  <si>
    <t>姚静</t>
  </si>
  <si>
    <t>612010</t>
  </si>
  <si>
    <t>1151080500706</t>
  </si>
  <si>
    <t>闫杰</t>
  </si>
  <si>
    <t>1151080502522</t>
  </si>
  <si>
    <t>杨凤</t>
  </si>
  <si>
    <t>612011</t>
  </si>
  <si>
    <t>1151080402920</t>
  </si>
  <si>
    <t>蒲瑶</t>
  </si>
  <si>
    <t>1151080103402</t>
  </si>
  <si>
    <t>郭源</t>
  </si>
  <si>
    <t>612012</t>
  </si>
  <si>
    <t>1151080405816</t>
  </si>
  <si>
    <t>唐跃华</t>
  </si>
  <si>
    <t>1151080103721</t>
  </si>
  <si>
    <t>王韵</t>
  </si>
  <si>
    <t>放弃</t>
  </si>
  <si>
    <t>否</t>
  </si>
  <si>
    <t>1151080401321</t>
  </si>
  <si>
    <t>蒋琪</t>
  </si>
  <si>
    <t>递补进入体检</t>
  </si>
  <si>
    <t>612013</t>
  </si>
  <si>
    <t>遂宁市船山区城区幼儿园</t>
  </si>
  <si>
    <t>1151080601417</t>
  </si>
  <si>
    <t>肖琴</t>
  </si>
  <si>
    <t>个别项目待检</t>
  </si>
  <si>
    <t>生理期</t>
  </si>
  <si>
    <t>612014</t>
  </si>
  <si>
    <t>遂宁市船山区乡镇幼儿园</t>
  </si>
  <si>
    <t>1151080401316</t>
  </si>
  <si>
    <t>石燕</t>
  </si>
  <si>
    <t>1151080405609</t>
  </si>
  <si>
    <t>胡奇琦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</si>
</sst>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1"/>
      <name val="黑体"/>
      <charset val="134"/>
    </font>
    <font>
      <sz val="10"/>
      <name val="宋体"/>
      <charset val="134"/>
    </font>
    <font>
      <sz val="16"/>
      <color theme="1"/>
      <name val="黑体"/>
      <charset val="134"/>
    </font>
    <font>
      <sz val="11"/>
      <color theme="1"/>
      <name val="黑体"/>
      <charset val="134"/>
    </font>
    <font>
      <sz val="10"/>
      <color indexed="8"/>
      <name val="宋体"/>
      <charset val="134"/>
    </font>
    <font>
      <sz val="10"/>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indexed="0"/>
      </top>
      <bottom style="thin">
        <color auto="1"/>
      </bottom>
      <diagonal/>
    </border>
    <border>
      <left/>
      <right style="thin">
        <color auto="1"/>
      </right>
      <top style="thin">
        <color indexed="0"/>
      </top>
      <bottom style="thin">
        <color auto="1"/>
      </bottom>
      <diagonal/>
    </border>
    <border>
      <left style="thin">
        <color auto="1"/>
      </left>
      <right style="thin">
        <color indexed="0"/>
      </right>
      <top style="thin">
        <color indexed="0"/>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3" borderId="15" applyNumberFormat="0" applyAlignment="0" applyProtection="0">
      <alignment vertical="center"/>
    </xf>
    <xf numFmtId="0" fontId="16" fillId="4" borderId="16" applyNumberFormat="0" applyAlignment="0" applyProtection="0">
      <alignment vertical="center"/>
    </xf>
    <xf numFmtId="0" fontId="17" fillId="4" borderId="15" applyNumberFormat="0" applyAlignment="0" applyProtection="0">
      <alignment vertical="center"/>
    </xf>
    <xf numFmtId="0" fontId="18" fillId="5"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vertical="center"/>
    </xf>
    <xf numFmtId="176" fontId="2" fillId="0" borderId="0" xfId="0" applyNumberFormat="1" applyFont="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3" xfId="0" applyFont="1" applyFill="1" applyBorder="1" applyAlignment="1">
      <alignment horizontal="center" vertical="center" wrapText="1"/>
    </xf>
    <xf numFmtId="176" fontId="1" fillId="0" borderId="6"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4" fillId="0" borderId="8"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0" borderId="9" xfId="0" applyFont="1" applyFill="1" applyBorder="1" applyAlignment="1">
      <alignment horizontal="center" vertical="center" wrapText="1"/>
    </xf>
    <xf numFmtId="0" fontId="2" fillId="0" borderId="10" xfId="0" applyFont="1" applyBorder="1">
      <alignment vertic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7"/>
  <sheetViews>
    <sheetView tabSelected="1" topLeftCell="A45" workbookViewId="0">
      <selection activeCell="X17" sqref="X17"/>
    </sheetView>
  </sheetViews>
  <sheetFormatPr defaultColWidth="9" defaultRowHeight="12"/>
  <cols>
    <col min="1" max="1" width="4" style="2" customWidth="1"/>
    <col min="2" max="3" width="11.625" style="3" customWidth="1"/>
    <col min="4" max="4" width="13.5" style="3" customWidth="1"/>
    <col min="5" max="5" width="5.125" style="3" customWidth="1"/>
    <col min="6" max="6" width="13" style="2" customWidth="1"/>
    <col min="7" max="7" width="9" style="4"/>
    <col min="8" max="8" width="5.625" style="2" customWidth="1"/>
    <col min="9" max="9" width="11.25" style="5" hidden="1" customWidth="1"/>
    <col min="10" max="10" width="11.625" style="5" hidden="1" customWidth="1"/>
    <col min="11" max="11" width="8.625" style="5" hidden="1" customWidth="1"/>
    <col min="12" max="12" width="7.5" style="5" hidden="1" customWidth="1"/>
    <col min="13" max="13" width="9.5" style="3" customWidth="1"/>
    <col min="14" max="14" width="10" style="6" customWidth="1"/>
    <col min="15" max="15" width="9.625" style="6" customWidth="1"/>
    <col min="16" max="16" width="10.125" style="6" customWidth="1"/>
    <col min="17" max="17" width="7.75" style="6" customWidth="1"/>
    <col min="18" max="18" width="6" style="3" customWidth="1"/>
    <col min="19" max="19" width="6.375" style="3" customWidth="1"/>
    <col min="20" max="20" width="7.625" style="3" customWidth="1"/>
    <col min="21" max="21" width="7.625" style="2" customWidth="1"/>
    <col min="22" max="22" width="13.25" style="2" customWidth="1"/>
    <col min="23" max="16384" width="9" style="2"/>
  </cols>
  <sheetData>
    <row r="1" ht="29" customHeight="1" spans="1:13">
      <c r="A1" s="7" t="s">
        <v>0</v>
      </c>
      <c r="B1" s="8"/>
      <c r="C1" s="8"/>
      <c r="D1" s="8"/>
      <c r="E1" s="8"/>
      <c r="F1" s="8"/>
      <c r="G1" s="7"/>
      <c r="H1" s="7"/>
      <c r="I1" s="8"/>
      <c r="J1" s="7"/>
      <c r="K1" s="7"/>
      <c r="L1" s="7"/>
      <c r="M1" s="8"/>
    </row>
    <row r="2" ht="41" customHeight="1" spans="1:21">
      <c r="A2" s="9" t="s">
        <v>1</v>
      </c>
      <c r="B2" s="9"/>
      <c r="C2" s="9"/>
      <c r="D2" s="9"/>
      <c r="E2" s="9"/>
      <c r="F2" s="9"/>
      <c r="G2" s="9"/>
      <c r="H2" s="9"/>
      <c r="I2" s="9"/>
      <c r="J2" s="9"/>
      <c r="K2" s="9"/>
      <c r="L2" s="9"/>
      <c r="M2" s="9"/>
      <c r="N2" s="9"/>
      <c r="O2" s="9"/>
      <c r="P2" s="9"/>
      <c r="Q2" s="9"/>
      <c r="R2" s="9"/>
      <c r="S2" s="9"/>
      <c r="T2" s="9"/>
      <c r="U2" s="9"/>
    </row>
    <row r="3" s="1" customFormat="1" ht="26" customHeight="1" spans="1:21">
      <c r="A3" s="10" t="s">
        <v>2</v>
      </c>
      <c r="B3" s="11" t="s">
        <v>3</v>
      </c>
      <c r="C3" s="11" t="s">
        <v>4</v>
      </c>
      <c r="D3" s="10" t="s">
        <v>5</v>
      </c>
      <c r="E3" s="10" t="s">
        <v>6</v>
      </c>
      <c r="F3" s="10" t="s">
        <v>7</v>
      </c>
      <c r="G3" s="10" t="s">
        <v>8</v>
      </c>
      <c r="H3" s="12" t="s">
        <v>9</v>
      </c>
      <c r="I3" s="12" t="s">
        <v>10</v>
      </c>
      <c r="J3" s="12" t="s">
        <v>11</v>
      </c>
      <c r="K3" s="11" t="s">
        <v>12</v>
      </c>
      <c r="L3" s="10" t="s">
        <v>13</v>
      </c>
      <c r="M3" s="25" t="s">
        <v>14</v>
      </c>
      <c r="N3" s="25"/>
      <c r="O3" s="26" t="s">
        <v>15</v>
      </c>
      <c r="P3" s="27"/>
      <c r="Q3" s="33" t="s">
        <v>16</v>
      </c>
      <c r="R3" s="34" t="s">
        <v>17</v>
      </c>
      <c r="S3" s="11" t="s">
        <v>18</v>
      </c>
      <c r="T3" s="11" t="s">
        <v>19</v>
      </c>
      <c r="U3" s="35" t="s">
        <v>20</v>
      </c>
    </row>
    <row r="4" s="1" customFormat="1" ht="26" customHeight="1" spans="1:21">
      <c r="A4" s="13"/>
      <c r="B4" s="14"/>
      <c r="C4" s="14"/>
      <c r="D4" s="13"/>
      <c r="E4" s="13"/>
      <c r="F4" s="13"/>
      <c r="G4" s="13"/>
      <c r="H4" s="15"/>
      <c r="I4" s="15"/>
      <c r="J4" s="15"/>
      <c r="K4" s="14"/>
      <c r="L4" s="13"/>
      <c r="M4" s="25" t="s">
        <v>21</v>
      </c>
      <c r="N4" s="28" t="s">
        <v>12</v>
      </c>
      <c r="O4" s="13" t="s">
        <v>21</v>
      </c>
      <c r="P4" s="29" t="s">
        <v>12</v>
      </c>
      <c r="Q4" s="36"/>
      <c r="R4" s="37"/>
      <c r="S4" s="14"/>
      <c r="T4" s="14"/>
      <c r="U4" s="38"/>
    </row>
    <row r="5" ht="37" customHeight="1" spans="1:21">
      <c r="A5" s="16">
        <v>1</v>
      </c>
      <c r="B5" s="17" t="s">
        <v>22</v>
      </c>
      <c r="C5" s="18" t="s">
        <v>23</v>
      </c>
      <c r="D5" s="19" t="s">
        <v>24</v>
      </c>
      <c r="E5" s="20">
        <v>2</v>
      </c>
      <c r="F5" s="21" t="s">
        <v>25</v>
      </c>
      <c r="G5" s="21" t="s">
        <v>26</v>
      </c>
      <c r="H5" s="21" t="s">
        <v>27</v>
      </c>
      <c r="I5" s="30">
        <v>68.4</v>
      </c>
      <c r="J5" s="30">
        <v>65.5</v>
      </c>
      <c r="K5" s="30">
        <f t="shared" ref="K5:K10" si="0">I5*0.5+J5*0.5</f>
        <v>66.95</v>
      </c>
      <c r="L5" s="31"/>
      <c r="M5" s="30">
        <f t="shared" ref="M5:M10" si="1">K5+L5</f>
        <v>66.95</v>
      </c>
      <c r="N5" s="32">
        <f t="shared" ref="N5:N26" si="2">M5*0.6</f>
        <v>40.17</v>
      </c>
      <c r="O5" s="32">
        <v>81.16</v>
      </c>
      <c r="P5" s="32">
        <f t="shared" ref="P5:P26" si="3">O5*0.4</f>
        <v>32.464</v>
      </c>
      <c r="Q5" s="32">
        <f t="shared" ref="Q5:Q35" si="4">N5+P5</f>
        <v>72.634</v>
      </c>
      <c r="R5" s="16">
        <v>1</v>
      </c>
      <c r="S5" s="16" t="s">
        <v>28</v>
      </c>
      <c r="T5" s="16" t="s">
        <v>29</v>
      </c>
      <c r="U5" s="39"/>
    </row>
    <row r="6" ht="38" customHeight="1" spans="1:21">
      <c r="A6" s="16">
        <v>2</v>
      </c>
      <c r="B6" s="17" t="s">
        <v>22</v>
      </c>
      <c r="C6" s="18" t="s">
        <v>23</v>
      </c>
      <c r="D6" s="19" t="s">
        <v>24</v>
      </c>
      <c r="E6" s="22"/>
      <c r="F6" s="21" t="s">
        <v>30</v>
      </c>
      <c r="G6" s="21" t="s">
        <v>31</v>
      </c>
      <c r="H6" s="21" t="s">
        <v>27</v>
      </c>
      <c r="I6" s="30">
        <v>69</v>
      </c>
      <c r="J6" s="30">
        <v>64</v>
      </c>
      <c r="K6" s="30">
        <f t="shared" si="0"/>
        <v>66.5</v>
      </c>
      <c r="L6" s="31"/>
      <c r="M6" s="30">
        <f t="shared" si="1"/>
        <v>66.5</v>
      </c>
      <c r="N6" s="32">
        <f t="shared" si="2"/>
        <v>39.9</v>
      </c>
      <c r="O6" s="32">
        <v>77.69</v>
      </c>
      <c r="P6" s="32">
        <f t="shared" si="3"/>
        <v>31.076</v>
      </c>
      <c r="Q6" s="32">
        <f t="shared" si="4"/>
        <v>70.976</v>
      </c>
      <c r="R6" s="16">
        <v>2</v>
      </c>
      <c r="S6" s="16" t="s">
        <v>28</v>
      </c>
      <c r="T6" s="16" t="s">
        <v>29</v>
      </c>
      <c r="U6" s="39"/>
    </row>
    <row r="7" ht="37" customHeight="1" spans="1:21">
      <c r="A7" s="16">
        <v>3</v>
      </c>
      <c r="B7" s="17" t="s">
        <v>32</v>
      </c>
      <c r="C7" s="18" t="s">
        <v>33</v>
      </c>
      <c r="D7" s="19" t="s">
        <v>34</v>
      </c>
      <c r="E7" s="23">
        <v>1</v>
      </c>
      <c r="F7" s="21" t="s">
        <v>35</v>
      </c>
      <c r="G7" s="21" t="s">
        <v>36</v>
      </c>
      <c r="H7" s="21" t="s">
        <v>37</v>
      </c>
      <c r="I7" s="30">
        <v>68</v>
      </c>
      <c r="J7" s="30">
        <v>66</v>
      </c>
      <c r="K7" s="30">
        <f t="shared" si="0"/>
        <v>67</v>
      </c>
      <c r="L7" s="31">
        <v>4</v>
      </c>
      <c r="M7" s="30">
        <f t="shared" si="1"/>
        <v>71</v>
      </c>
      <c r="N7" s="32">
        <f t="shared" si="2"/>
        <v>42.6</v>
      </c>
      <c r="O7" s="32">
        <v>79.84</v>
      </c>
      <c r="P7" s="32">
        <f t="shared" si="3"/>
        <v>31.936</v>
      </c>
      <c r="Q7" s="32">
        <f t="shared" si="4"/>
        <v>74.536</v>
      </c>
      <c r="R7" s="16">
        <v>1</v>
      </c>
      <c r="S7" s="16" t="s">
        <v>28</v>
      </c>
      <c r="T7" s="16" t="s">
        <v>29</v>
      </c>
      <c r="U7" s="39"/>
    </row>
    <row r="8" ht="32" customHeight="1" spans="1:21">
      <c r="A8" s="16">
        <v>4</v>
      </c>
      <c r="B8" s="17" t="s">
        <v>38</v>
      </c>
      <c r="C8" s="18" t="s">
        <v>39</v>
      </c>
      <c r="D8" s="19" t="s">
        <v>40</v>
      </c>
      <c r="E8" s="20">
        <v>2</v>
      </c>
      <c r="F8" s="21" t="s">
        <v>41</v>
      </c>
      <c r="G8" s="21" t="s">
        <v>42</v>
      </c>
      <c r="H8" s="21" t="s">
        <v>27</v>
      </c>
      <c r="I8" s="30">
        <v>70.6</v>
      </c>
      <c r="J8" s="30">
        <v>70</v>
      </c>
      <c r="K8" s="30">
        <f t="shared" si="0"/>
        <v>70.3</v>
      </c>
      <c r="L8" s="31"/>
      <c r="M8" s="30">
        <f t="shared" si="1"/>
        <v>70.3</v>
      </c>
      <c r="N8" s="32">
        <f t="shared" si="2"/>
        <v>42.18</v>
      </c>
      <c r="O8" s="32">
        <v>75.79</v>
      </c>
      <c r="P8" s="32">
        <f t="shared" si="3"/>
        <v>30.316</v>
      </c>
      <c r="Q8" s="32">
        <f t="shared" si="4"/>
        <v>72.496</v>
      </c>
      <c r="R8" s="16">
        <v>1</v>
      </c>
      <c r="S8" s="16" t="s">
        <v>28</v>
      </c>
      <c r="T8" s="16" t="s">
        <v>29</v>
      </c>
      <c r="U8" s="39"/>
    </row>
    <row r="9" ht="32" customHeight="1" spans="1:21">
      <c r="A9" s="16">
        <v>5</v>
      </c>
      <c r="B9" s="17" t="s">
        <v>38</v>
      </c>
      <c r="C9" s="18" t="s">
        <v>39</v>
      </c>
      <c r="D9" s="19" t="s">
        <v>40</v>
      </c>
      <c r="E9" s="22"/>
      <c r="F9" s="21" t="s">
        <v>43</v>
      </c>
      <c r="G9" s="21" t="s">
        <v>44</v>
      </c>
      <c r="H9" s="21" t="s">
        <v>37</v>
      </c>
      <c r="I9" s="30">
        <v>59.6</v>
      </c>
      <c r="J9" s="30">
        <v>66.5</v>
      </c>
      <c r="K9" s="30">
        <f t="shared" si="0"/>
        <v>63.05</v>
      </c>
      <c r="L9" s="31"/>
      <c r="M9" s="30">
        <f t="shared" si="1"/>
        <v>63.05</v>
      </c>
      <c r="N9" s="32">
        <f t="shared" si="2"/>
        <v>37.83</v>
      </c>
      <c r="O9" s="32">
        <v>76.43</v>
      </c>
      <c r="P9" s="32">
        <f t="shared" si="3"/>
        <v>30.572</v>
      </c>
      <c r="Q9" s="32">
        <f t="shared" si="4"/>
        <v>68.402</v>
      </c>
      <c r="R9" s="16">
        <v>2</v>
      </c>
      <c r="S9" s="16" t="s">
        <v>28</v>
      </c>
      <c r="T9" s="16" t="s">
        <v>29</v>
      </c>
      <c r="U9" s="39"/>
    </row>
    <row r="10" s="2" customFormat="1" ht="32" customHeight="1" spans="1:21">
      <c r="A10" s="16">
        <v>6</v>
      </c>
      <c r="B10" s="17" t="s">
        <v>45</v>
      </c>
      <c r="C10" s="18" t="s">
        <v>46</v>
      </c>
      <c r="D10" s="19" t="s">
        <v>47</v>
      </c>
      <c r="E10" s="23">
        <v>1</v>
      </c>
      <c r="F10" s="21" t="s">
        <v>48</v>
      </c>
      <c r="G10" s="21" t="s">
        <v>49</v>
      </c>
      <c r="H10" s="21" t="s">
        <v>27</v>
      </c>
      <c r="I10" s="30">
        <v>58.6</v>
      </c>
      <c r="J10" s="30">
        <v>66</v>
      </c>
      <c r="K10" s="30">
        <f t="shared" si="0"/>
        <v>62.3</v>
      </c>
      <c r="L10" s="31"/>
      <c r="M10" s="30">
        <f t="shared" si="1"/>
        <v>62.3</v>
      </c>
      <c r="N10" s="32">
        <f t="shared" si="2"/>
        <v>37.38</v>
      </c>
      <c r="O10" s="32">
        <v>84.69</v>
      </c>
      <c r="P10" s="32">
        <f t="shared" si="3"/>
        <v>33.876</v>
      </c>
      <c r="Q10" s="32">
        <f t="shared" si="4"/>
        <v>71.256</v>
      </c>
      <c r="R10" s="16">
        <v>1</v>
      </c>
      <c r="S10" s="16" t="s">
        <v>28</v>
      </c>
      <c r="T10" s="16" t="s">
        <v>29</v>
      </c>
      <c r="U10" s="39"/>
    </row>
    <row r="11" ht="32" customHeight="1" spans="1:21">
      <c r="A11" s="16">
        <v>7</v>
      </c>
      <c r="B11" s="17" t="s">
        <v>50</v>
      </c>
      <c r="C11" s="18" t="s">
        <v>51</v>
      </c>
      <c r="D11" s="19" t="s">
        <v>52</v>
      </c>
      <c r="E11" s="20">
        <v>3</v>
      </c>
      <c r="F11" s="21" t="s">
        <v>53</v>
      </c>
      <c r="G11" s="21" t="s">
        <v>54</v>
      </c>
      <c r="H11" s="21" t="s">
        <v>37</v>
      </c>
      <c r="I11" s="30">
        <v>71</v>
      </c>
      <c r="J11" s="30"/>
      <c r="K11" s="30"/>
      <c r="L11" s="31"/>
      <c r="M11" s="30">
        <f t="shared" ref="M11:M54" si="5">I11+L11</f>
        <v>71</v>
      </c>
      <c r="N11" s="32">
        <f t="shared" si="2"/>
        <v>42.6</v>
      </c>
      <c r="O11" s="32">
        <v>78.7</v>
      </c>
      <c r="P11" s="32">
        <f t="shared" si="3"/>
        <v>31.48</v>
      </c>
      <c r="Q11" s="32">
        <f t="shared" si="4"/>
        <v>74.08</v>
      </c>
      <c r="R11" s="16">
        <v>1</v>
      </c>
      <c r="S11" s="16" t="s">
        <v>28</v>
      </c>
      <c r="T11" s="16" t="s">
        <v>29</v>
      </c>
      <c r="U11" s="39"/>
    </row>
    <row r="12" ht="32" customHeight="1" spans="1:21">
      <c r="A12" s="16">
        <v>8</v>
      </c>
      <c r="B12" s="17" t="s">
        <v>50</v>
      </c>
      <c r="C12" s="18" t="s">
        <v>51</v>
      </c>
      <c r="D12" s="19" t="s">
        <v>52</v>
      </c>
      <c r="E12" s="24"/>
      <c r="F12" s="21" t="s">
        <v>55</v>
      </c>
      <c r="G12" s="21" t="s">
        <v>56</v>
      </c>
      <c r="H12" s="21" t="s">
        <v>27</v>
      </c>
      <c r="I12" s="30">
        <v>59</v>
      </c>
      <c r="J12" s="30"/>
      <c r="K12" s="30"/>
      <c r="L12" s="31"/>
      <c r="M12" s="30">
        <f t="shared" si="5"/>
        <v>59</v>
      </c>
      <c r="N12" s="32">
        <f t="shared" si="2"/>
        <v>35.4</v>
      </c>
      <c r="O12" s="32">
        <v>82.7</v>
      </c>
      <c r="P12" s="32">
        <f t="shared" si="3"/>
        <v>33.08</v>
      </c>
      <c r="Q12" s="32">
        <f t="shared" si="4"/>
        <v>68.48</v>
      </c>
      <c r="R12" s="16">
        <v>2</v>
      </c>
      <c r="S12" s="16" t="s">
        <v>28</v>
      </c>
      <c r="T12" s="16" t="s">
        <v>29</v>
      </c>
      <c r="U12" s="39"/>
    </row>
    <row r="13" ht="32" customHeight="1" spans="1:21">
      <c r="A13" s="16">
        <v>9</v>
      </c>
      <c r="B13" s="17" t="s">
        <v>50</v>
      </c>
      <c r="C13" s="18" t="s">
        <v>51</v>
      </c>
      <c r="D13" s="19" t="s">
        <v>52</v>
      </c>
      <c r="E13" s="22"/>
      <c r="F13" s="21" t="s">
        <v>57</v>
      </c>
      <c r="G13" s="21" t="s">
        <v>58</v>
      </c>
      <c r="H13" s="21" t="s">
        <v>37</v>
      </c>
      <c r="I13" s="30">
        <v>54</v>
      </c>
      <c r="J13" s="30"/>
      <c r="K13" s="30"/>
      <c r="L13" s="31"/>
      <c r="M13" s="30">
        <f t="shared" si="5"/>
        <v>54</v>
      </c>
      <c r="N13" s="32">
        <f t="shared" si="2"/>
        <v>32.4</v>
      </c>
      <c r="O13" s="32">
        <v>84.3</v>
      </c>
      <c r="P13" s="32">
        <f t="shared" si="3"/>
        <v>33.72</v>
      </c>
      <c r="Q13" s="32">
        <f t="shared" si="4"/>
        <v>66.12</v>
      </c>
      <c r="R13" s="16">
        <v>3</v>
      </c>
      <c r="S13" s="16" t="s">
        <v>28</v>
      </c>
      <c r="T13" s="16" t="s">
        <v>29</v>
      </c>
      <c r="U13" s="39"/>
    </row>
    <row r="14" ht="32" customHeight="1" spans="1:21">
      <c r="A14" s="16">
        <v>10</v>
      </c>
      <c r="B14" s="17" t="s">
        <v>59</v>
      </c>
      <c r="C14" s="18" t="s">
        <v>51</v>
      </c>
      <c r="D14" s="19" t="s">
        <v>52</v>
      </c>
      <c r="E14" s="23">
        <v>3</v>
      </c>
      <c r="F14" s="21" t="s">
        <v>60</v>
      </c>
      <c r="G14" s="21" t="s">
        <v>61</v>
      </c>
      <c r="H14" s="21" t="s">
        <v>27</v>
      </c>
      <c r="I14" s="30">
        <v>53</v>
      </c>
      <c r="J14" s="30"/>
      <c r="K14" s="30"/>
      <c r="L14" s="31"/>
      <c r="M14" s="30">
        <f t="shared" si="5"/>
        <v>53</v>
      </c>
      <c r="N14" s="32">
        <f t="shared" si="2"/>
        <v>31.8</v>
      </c>
      <c r="O14" s="32">
        <v>71.1</v>
      </c>
      <c r="P14" s="32">
        <f t="shared" si="3"/>
        <v>28.44</v>
      </c>
      <c r="Q14" s="32">
        <f t="shared" si="4"/>
        <v>60.24</v>
      </c>
      <c r="R14" s="16">
        <v>1</v>
      </c>
      <c r="S14" s="16" t="s">
        <v>28</v>
      </c>
      <c r="T14" s="16" t="s">
        <v>29</v>
      </c>
      <c r="U14" s="39"/>
    </row>
    <row r="15" ht="32" customHeight="1" spans="1:21">
      <c r="A15" s="16">
        <v>11</v>
      </c>
      <c r="B15" s="17" t="s">
        <v>62</v>
      </c>
      <c r="C15" s="18" t="s">
        <v>51</v>
      </c>
      <c r="D15" s="19" t="s">
        <v>52</v>
      </c>
      <c r="E15" s="23">
        <v>1</v>
      </c>
      <c r="F15" s="21" t="s">
        <v>63</v>
      </c>
      <c r="G15" s="21" t="s">
        <v>64</v>
      </c>
      <c r="H15" s="21" t="s">
        <v>37</v>
      </c>
      <c r="I15" s="30">
        <v>66</v>
      </c>
      <c r="J15" s="30"/>
      <c r="K15" s="30"/>
      <c r="L15" s="31"/>
      <c r="M15" s="30">
        <f t="shared" si="5"/>
        <v>66</v>
      </c>
      <c r="N15" s="32">
        <f t="shared" si="2"/>
        <v>39.6</v>
      </c>
      <c r="O15" s="32">
        <v>78.48</v>
      </c>
      <c r="P15" s="32">
        <f t="shared" si="3"/>
        <v>31.392</v>
      </c>
      <c r="Q15" s="32">
        <f t="shared" si="4"/>
        <v>70.992</v>
      </c>
      <c r="R15" s="16">
        <v>1</v>
      </c>
      <c r="S15" s="16" t="s">
        <v>28</v>
      </c>
      <c r="T15" s="16" t="s">
        <v>29</v>
      </c>
      <c r="U15" s="39"/>
    </row>
    <row r="16" ht="32" customHeight="1" spans="1:21">
      <c r="A16" s="16">
        <v>12</v>
      </c>
      <c r="B16" s="17" t="s">
        <v>65</v>
      </c>
      <c r="C16" s="18" t="s">
        <v>51</v>
      </c>
      <c r="D16" s="19" t="s">
        <v>52</v>
      </c>
      <c r="E16" s="23">
        <v>1</v>
      </c>
      <c r="F16" s="21" t="s">
        <v>66</v>
      </c>
      <c r="G16" s="21" t="s">
        <v>67</v>
      </c>
      <c r="H16" s="21" t="s">
        <v>27</v>
      </c>
      <c r="I16" s="30">
        <v>57</v>
      </c>
      <c r="J16" s="30"/>
      <c r="K16" s="30"/>
      <c r="L16" s="31"/>
      <c r="M16" s="30">
        <f t="shared" si="5"/>
        <v>57</v>
      </c>
      <c r="N16" s="32">
        <f t="shared" si="2"/>
        <v>34.2</v>
      </c>
      <c r="O16" s="32">
        <v>78.5</v>
      </c>
      <c r="P16" s="32">
        <f t="shared" si="3"/>
        <v>31.4</v>
      </c>
      <c r="Q16" s="32">
        <f t="shared" si="4"/>
        <v>65.6</v>
      </c>
      <c r="R16" s="16">
        <v>1</v>
      </c>
      <c r="S16" s="16" t="s">
        <v>28</v>
      </c>
      <c r="T16" s="16" t="s">
        <v>29</v>
      </c>
      <c r="U16" s="39"/>
    </row>
    <row r="17" ht="32" customHeight="1" spans="1:21">
      <c r="A17" s="16">
        <v>13</v>
      </c>
      <c r="B17" s="17" t="s">
        <v>68</v>
      </c>
      <c r="C17" s="18" t="s">
        <v>51</v>
      </c>
      <c r="D17" s="19" t="s">
        <v>52</v>
      </c>
      <c r="E17" s="23">
        <v>1</v>
      </c>
      <c r="F17" s="21" t="s">
        <v>69</v>
      </c>
      <c r="G17" s="21" t="s">
        <v>70</v>
      </c>
      <c r="H17" s="21" t="s">
        <v>37</v>
      </c>
      <c r="I17" s="30">
        <v>58</v>
      </c>
      <c r="J17" s="30"/>
      <c r="K17" s="30"/>
      <c r="L17" s="31"/>
      <c r="M17" s="30">
        <f t="shared" si="5"/>
        <v>58</v>
      </c>
      <c r="N17" s="32">
        <f t="shared" si="2"/>
        <v>34.8</v>
      </c>
      <c r="O17" s="32">
        <v>78</v>
      </c>
      <c r="P17" s="32">
        <f t="shared" si="3"/>
        <v>31.2</v>
      </c>
      <c r="Q17" s="32">
        <f t="shared" si="4"/>
        <v>66</v>
      </c>
      <c r="R17" s="16">
        <v>1</v>
      </c>
      <c r="S17" s="16" t="s">
        <v>28</v>
      </c>
      <c r="T17" s="16" t="s">
        <v>29</v>
      </c>
      <c r="U17" s="39"/>
    </row>
    <row r="18" ht="32" customHeight="1" spans="1:21">
      <c r="A18" s="16">
        <v>14</v>
      </c>
      <c r="B18" s="17" t="s">
        <v>71</v>
      </c>
      <c r="C18" s="18" t="s">
        <v>51</v>
      </c>
      <c r="D18" s="19" t="s">
        <v>52</v>
      </c>
      <c r="E18" s="23">
        <v>1</v>
      </c>
      <c r="F18" s="21" t="s">
        <v>72</v>
      </c>
      <c r="G18" s="21" t="s">
        <v>73</v>
      </c>
      <c r="H18" s="21" t="s">
        <v>37</v>
      </c>
      <c r="I18" s="30">
        <v>67</v>
      </c>
      <c r="J18" s="30"/>
      <c r="K18" s="30"/>
      <c r="L18" s="31"/>
      <c r="M18" s="30">
        <f t="shared" si="5"/>
        <v>67</v>
      </c>
      <c r="N18" s="32">
        <f t="shared" si="2"/>
        <v>40.2</v>
      </c>
      <c r="O18" s="32">
        <v>73.7</v>
      </c>
      <c r="P18" s="32">
        <f t="shared" si="3"/>
        <v>29.48</v>
      </c>
      <c r="Q18" s="32">
        <f t="shared" si="4"/>
        <v>69.68</v>
      </c>
      <c r="R18" s="16">
        <v>1</v>
      </c>
      <c r="S18" s="16" t="s">
        <v>28</v>
      </c>
      <c r="T18" s="16" t="s">
        <v>29</v>
      </c>
      <c r="U18" s="39"/>
    </row>
    <row r="19" ht="39" customHeight="1" spans="1:21">
      <c r="A19" s="16">
        <v>15</v>
      </c>
      <c r="B19" s="17" t="s">
        <v>74</v>
      </c>
      <c r="C19" s="18" t="s">
        <v>51</v>
      </c>
      <c r="D19" s="19" t="s">
        <v>75</v>
      </c>
      <c r="E19" s="20">
        <v>2</v>
      </c>
      <c r="F19" s="21" t="s">
        <v>76</v>
      </c>
      <c r="G19" s="21" t="s">
        <v>77</v>
      </c>
      <c r="H19" s="21" t="s">
        <v>27</v>
      </c>
      <c r="I19" s="30">
        <v>51</v>
      </c>
      <c r="J19" s="30"/>
      <c r="K19" s="30"/>
      <c r="L19" s="31"/>
      <c r="M19" s="30">
        <f t="shared" si="5"/>
        <v>51</v>
      </c>
      <c r="N19" s="32">
        <f t="shared" si="2"/>
        <v>30.6</v>
      </c>
      <c r="O19" s="32">
        <v>77.16</v>
      </c>
      <c r="P19" s="32">
        <f t="shared" si="3"/>
        <v>30.864</v>
      </c>
      <c r="Q19" s="32">
        <f t="shared" si="4"/>
        <v>61.464</v>
      </c>
      <c r="R19" s="16">
        <v>1</v>
      </c>
      <c r="S19" s="16" t="s">
        <v>28</v>
      </c>
      <c r="T19" s="16" t="s">
        <v>29</v>
      </c>
      <c r="U19" s="39"/>
    </row>
    <row r="20" ht="41" customHeight="1" spans="1:21">
      <c r="A20" s="16">
        <v>16</v>
      </c>
      <c r="B20" s="17" t="s">
        <v>74</v>
      </c>
      <c r="C20" s="18" t="s">
        <v>51</v>
      </c>
      <c r="D20" s="19" t="s">
        <v>75</v>
      </c>
      <c r="E20" s="22"/>
      <c r="F20" s="21" t="s">
        <v>78</v>
      </c>
      <c r="G20" s="21" t="s">
        <v>79</v>
      </c>
      <c r="H20" s="21" t="s">
        <v>37</v>
      </c>
      <c r="I20" s="30">
        <v>50</v>
      </c>
      <c r="J20" s="30"/>
      <c r="K20" s="30"/>
      <c r="L20" s="31"/>
      <c r="M20" s="30">
        <f t="shared" si="5"/>
        <v>50</v>
      </c>
      <c r="N20" s="32">
        <f t="shared" si="2"/>
        <v>30</v>
      </c>
      <c r="O20" s="32">
        <v>76.88</v>
      </c>
      <c r="P20" s="32">
        <f t="shared" si="3"/>
        <v>30.752</v>
      </c>
      <c r="Q20" s="32">
        <f t="shared" si="4"/>
        <v>60.752</v>
      </c>
      <c r="R20" s="16">
        <v>2</v>
      </c>
      <c r="S20" s="16" t="s">
        <v>28</v>
      </c>
      <c r="T20" s="16" t="s">
        <v>29</v>
      </c>
      <c r="U20" s="39"/>
    </row>
    <row r="21" ht="42" customHeight="1" spans="1:21">
      <c r="A21" s="16">
        <v>17</v>
      </c>
      <c r="B21" s="17" t="s">
        <v>80</v>
      </c>
      <c r="C21" s="18" t="s">
        <v>51</v>
      </c>
      <c r="D21" s="19" t="s">
        <v>75</v>
      </c>
      <c r="E21" s="23">
        <v>1</v>
      </c>
      <c r="F21" s="21" t="s">
        <v>81</v>
      </c>
      <c r="G21" s="21" t="s">
        <v>82</v>
      </c>
      <c r="H21" s="21" t="s">
        <v>37</v>
      </c>
      <c r="I21" s="30">
        <v>56</v>
      </c>
      <c r="J21" s="30"/>
      <c r="K21" s="30"/>
      <c r="L21" s="31"/>
      <c r="M21" s="30">
        <f t="shared" si="5"/>
        <v>56</v>
      </c>
      <c r="N21" s="32">
        <f t="shared" si="2"/>
        <v>33.6</v>
      </c>
      <c r="O21" s="32">
        <v>72.8</v>
      </c>
      <c r="P21" s="32">
        <f t="shared" si="3"/>
        <v>29.12</v>
      </c>
      <c r="Q21" s="32">
        <f t="shared" si="4"/>
        <v>62.72</v>
      </c>
      <c r="R21" s="16">
        <v>1</v>
      </c>
      <c r="S21" s="16" t="s">
        <v>28</v>
      </c>
      <c r="T21" s="16" t="s">
        <v>29</v>
      </c>
      <c r="U21" s="39"/>
    </row>
    <row r="22" ht="40" customHeight="1" spans="1:21">
      <c r="A22" s="16">
        <v>18</v>
      </c>
      <c r="B22" s="17" t="s">
        <v>83</v>
      </c>
      <c r="C22" s="18" t="s">
        <v>51</v>
      </c>
      <c r="D22" s="19" t="s">
        <v>75</v>
      </c>
      <c r="E22" s="23">
        <v>1</v>
      </c>
      <c r="F22" s="21" t="s">
        <v>84</v>
      </c>
      <c r="G22" s="21" t="s">
        <v>85</v>
      </c>
      <c r="H22" s="21" t="s">
        <v>37</v>
      </c>
      <c r="I22" s="30">
        <v>69</v>
      </c>
      <c r="J22" s="30"/>
      <c r="K22" s="30"/>
      <c r="L22" s="31"/>
      <c r="M22" s="30">
        <f t="shared" si="5"/>
        <v>69</v>
      </c>
      <c r="N22" s="32">
        <f t="shared" si="2"/>
        <v>41.4</v>
      </c>
      <c r="O22" s="32">
        <v>74.4</v>
      </c>
      <c r="P22" s="32">
        <f t="shared" si="3"/>
        <v>29.76</v>
      </c>
      <c r="Q22" s="32">
        <f t="shared" si="4"/>
        <v>71.16</v>
      </c>
      <c r="R22" s="16">
        <v>1</v>
      </c>
      <c r="S22" s="16" t="s">
        <v>28</v>
      </c>
      <c r="T22" s="16" t="s">
        <v>29</v>
      </c>
      <c r="U22" s="39"/>
    </row>
    <row r="23" ht="32" customHeight="1" spans="1:21">
      <c r="A23" s="16">
        <v>19</v>
      </c>
      <c r="B23" s="17" t="s">
        <v>86</v>
      </c>
      <c r="C23" s="18" t="s">
        <v>51</v>
      </c>
      <c r="D23" s="19" t="s">
        <v>87</v>
      </c>
      <c r="E23" s="23">
        <v>1</v>
      </c>
      <c r="F23" s="21" t="s">
        <v>88</v>
      </c>
      <c r="G23" s="21" t="s">
        <v>89</v>
      </c>
      <c r="H23" s="21" t="s">
        <v>37</v>
      </c>
      <c r="I23" s="30">
        <v>44</v>
      </c>
      <c r="J23" s="30"/>
      <c r="K23" s="30"/>
      <c r="L23" s="31"/>
      <c r="M23" s="30">
        <f t="shared" si="5"/>
        <v>44</v>
      </c>
      <c r="N23" s="32">
        <f t="shared" si="2"/>
        <v>26.4</v>
      </c>
      <c r="O23" s="32">
        <v>73.68</v>
      </c>
      <c r="P23" s="32">
        <f t="shared" si="3"/>
        <v>29.472</v>
      </c>
      <c r="Q23" s="32">
        <f t="shared" si="4"/>
        <v>55.872</v>
      </c>
      <c r="R23" s="16">
        <v>1</v>
      </c>
      <c r="S23" s="16" t="s">
        <v>28</v>
      </c>
      <c r="T23" s="16" t="s">
        <v>29</v>
      </c>
      <c r="U23" s="39"/>
    </row>
    <row r="24" ht="32" customHeight="1" spans="1:21">
      <c r="A24" s="16">
        <v>20</v>
      </c>
      <c r="B24" s="17" t="s">
        <v>90</v>
      </c>
      <c r="C24" s="18" t="s">
        <v>51</v>
      </c>
      <c r="D24" s="19" t="s">
        <v>91</v>
      </c>
      <c r="E24" s="23">
        <v>1</v>
      </c>
      <c r="F24" s="21" t="s">
        <v>92</v>
      </c>
      <c r="G24" s="21" t="s">
        <v>93</v>
      </c>
      <c r="H24" s="21" t="s">
        <v>27</v>
      </c>
      <c r="I24" s="30">
        <v>64</v>
      </c>
      <c r="J24" s="30"/>
      <c r="K24" s="30"/>
      <c r="L24" s="31"/>
      <c r="M24" s="30">
        <f t="shared" si="5"/>
        <v>64</v>
      </c>
      <c r="N24" s="32">
        <f t="shared" si="2"/>
        <v>38.4</v>
      </c>
      <c r="O24" s="32">
        <v>72.2</v>
      </c>
      <c r="P24" s="32">
        <f t="shared" si="3"/>
        <v>28.88</v>
      </c>
      <c r="Q24" s="32">
        <f t="shared" si="4"/>
        <v>67.28</v>
      </c>
      <c r="R24" s="16">
        <v>2</v>
      </c>
      <c r="S24" s="16" t="s">
        <v>28</v>
      </c>
      <c r="T24" s="16" t="s">
        <v>29</v>
      </c>
      <c r="U24" s="39"/>
    </row>
    <row r="25" ht="32" customHeight="1" spans="1:21">
      <c r="A25" s="16">
        <v>21</v>
      </c>
      <c r="B25" s="17" t="s">
        <v>94</v>
      </c>
      <c r="C25" s="18" t="s">
        <v>51</v>
      </c>
      <c r="D25" s="19" t="s">
        <v>95</v>
      </c>
      <c r="E25" s="23">
        <v>1</v>
      </c>
      <c r="F25" s="21" t="s">
        <v>96</v>
      </c>
      <c r="G25" s="21" t="s">
        <v>97</v>
      </c>
      <c r="H25" s="21" t="s">
        <v>27</v>
      </c>
      <c r="I25" s="30">
        <v>46</v>
      </c>
      <c r="J25" s="30"/>
      <c r="K25" s="30"/>
      <c r="L25" s="31"/>
      <c r="M25" s="30">
        <f t="shared" si="5"/>
        <v>46</v>
      </c>
      <c r="N25" s="32">
        <f t="shared" si="2"/>
        <v>27.6</v>
      </c>
      <c r="O25" s="32">
        <v>72.3</v>
      </c>
      <c r="P25" s="32">
        <f t="shared" si="3"/>
        <v>28.92</v>
      </c>
      <c r="Q25" s="32">
        <f t="shared" si="4"/>
        <v>56.52</v>
      </c>
      <c r="R25" s="16">
        <v>1</v>
      </c>
      <c r="S25" s="16" t="s">
        <v>28</v>
      </c>
      <c r="T25" s="16" t="s">
        <v>29</v>
      </c>
      <c r="U25" s="39"/>
    </row>
    <row r="26" ht="40" customHeight="1" spans="1:21">
      <c r="A26" s="16">
        <v>22</v>
      </c>
      <c r="B26" s="17" t="s">
        <v>98</v>
      </c>
      <c r="C26" s="18" t="s">
        <v>51</v>
      </c>
      <c r="D26" s="19" t="s">
        <v>99</v>
      </c>
      <c r="E26" s="23">
        <v>1</v>
      </c>
      <c r="F26" s="21" t="s">
        <v>100</v>
      </c>
      <c r="G26" s="21" t="s">
        <v>101</v>
      </c>
      <c r="H26" s="21" t="s">
        <v>37</v>
      </c>
      <c r="I26" s="30">
        <v>57</v>
      </c>
      <c r="J26" s="30"/>
      <c r="K26" s="30"/>
      <c r="L26" s="31"/>
      <c r="M26" s="30">
        <f t="shared" si="5"/>
        <v>57</v>
      </c>
      <c r="N26" s="32">
        <f t="shared" si="2"/>
        <v>34.2</v>
      </c>
      <c r="O26" s="32">
        <v>76.22</v>
      </c>
      <c r="P26" s="32">
        <f t="shared" si="3"/>
        <v>30.488</v>
      </c>
      <c r="Q26" s="32">
        <f t="shared" si="4"/>
        <v>64.688</v>
      </c>
      <c r="R26" s="16">
        <v>1</v>
      </c>
      <c r="S26" s="16" t="s">
        <v>28</v>
      </c>
      <c r="T26" s="16" t="s">
        <v>29</v>
      </c>
      <c r="U26" s="39"/>
    </row>
    <row r="27" ht="32" customHeight="1" spans="1:21">
      <c r="A27" s="16">
        <v>23</v>
      </c>
      <c r="B27" s="17" t="s">
        <v>102</v>
      </c>
      <c r="C27" s="18" t="s">
        <v>103</v>
      </c>
      <c r="D27" s="19" t="s">
        <v>104</v>
      </c>
      <c r="E27" s="23">
        <v>1</v>
      </c>
      <c r="F27" s="21" t="s">
        <v>105</v>
      </c>
      <c r="G27" s="21" t="s">
        <v>106</v>
      </c>
      <c r="H27" s="21" t="s">
        <v>37</v>
      </c>
      <c r="I27" s="30">
        <v>63.8</v>
      </c>
      <c r="J27" s="30"/>
      <c r="K27" s="30"/>
      <c r="L27" s="31"/>
      <c r="M27" s="30">
        <f t="shared" si="5"/>
        <v>63.8</v>
      </c>
      <c r="N27" s="32">
        <f t="shared" ref="N27:N54" si="6">M27*0.5</f>
        <v>31.9</v>
      </c>
      <c r="O27" s="32">
        <v>85.7</v>
      </c>
      <c r="P27" s="32">
        <f t="shared" ref="P27:P35" si="7">O27*0.5</f>
        <v>42.85</v>
      </c>
      <c r="Q27" s="32">
        <f t="shared" si="4"/>
        <v>74.75</v>
      </c>
      <c r="R27" s="16">
        <v>1</v>
      </c>
      <c r="S27" s="16" t="s">
        <v>28</v>
      </c>
      <c r="T27" s="16" t="s">
        <v>29</v>
      </c>
      <c r="U27" s="39"/>
    </row>
    <row r="28" ht="32" customHeight="1" spans="1:21">
      <c r="A28" s="16">
        <v>24</v>
      </c>
      <c r="B28" s="17" t="s">
        <v>107</v>
      </c>
      <c r="C28" s="18" t="s">
        <v>103</v>
      </c>
      <c r="D28" s="19" t="s">
        <v>108</v>
      </c>
      <c r="E28" s="20">
        <v>8</v>
      </c>
      <c r="F28" s="21" t="s">
        <v>109</v>
      </c>
      <c r="G28" s="21" t="s">
        <v>110</v>
      </c>
      <c r="H28" s="21" t="s">
        <v>37</v>
      </c>
      <c r="I28" s="30">
        <v>79</v>
      </c>
      <c r="J28" s="30"/>
      <c r="K28" s="30"/>
      <c r="L28" s="31"/>
      <c r="M28" s="30">
        <f t="shared" si="5"/>
        <v>79</v>
      </c>
      <c r="N28" s="32">
        <f t="shared" si="6"/>
        <v>39.5</v>
      </c>
      <c r="O28" s="32">
        <v>82.96</v>
      </c>
      <c r="P28" s="32">
        <f t="shared" si="7"/>
        <v>41.48</v>
      </c>
      <c r="Q28" s="32">
        <f t="shared" si="4"/>
        <v>80.98</v>
      </c>
      <c r="R28" s="16">
        <v>1</v>
      </c>
      <c r="S28" s="16" t="s">
        <v>28</v>
      </c>
      <c r="T28" s="16" t="s">
        <v>29</v>
      </c>
      <c r="U28" s="39"/>
    </row>
    <row r="29" ht="32" customHeight="1" spans="1:21">
      <c r="A29" s="16">
        <v>25</v>
      </c>
      <c r="B29" s="17" t="s">
        <v>107</v>
      </c>
      <c r="C29" s="18" t="s">
        <v>103</v>
      </c>
      <c r="D29" s="19" t="s">
        <v>108</v>
      </c>
      <c r="E29" s="24"/>
      <c r="F29" s="21" t="s">
        <v>111</v>
      </c>
      <c r="G29" s="21" t="s">
        <v>112</v>
      </c>
      <c r="H29" s="21" t="s">
        <v>37</v>
      </c>
      <c r="I29" s="30">
        <v>70.8</v>
      </c>
      <c r="J29" s="30"/>
      <c r="K29" s="30"/>
      <c r="L29" s="31">
        <v>4</v>
      </c>
      <c r="M29" s="30">
        <f t="shared" si="5"/>
        <v>74.8</v>
      </c>
      <c r="N29" s="32">
        <f t="shared" si="6"/>
        <v>37.4</v>
      </c>
      <c r="O29" s="32">
        <v>86.1</v>
      </c>
      <c r="P29" s="32">
        <f t="shared" si="7"/>
        <v>43.05</v>
      </c>
      <c r="Q29" s="32">
        <f t="shared" si="4"/>
        <v>80.45</v>
      </c>
      <c r="R29" s="16">
        <v>2</v>
      </c>
      <c r="S29" s="16" t="s">
        <v>28</v>
      </c>
      <c r="T29" s="16" t="s">
        <v>29</v>
      </c>
      <c r="U29" s="39"/>
    </row>
    <row r="30" ht="32" customHeight="1" spans="1:21">
      <c r="A30" s="16">
        <v>26</v>
      </c>
      <c r="B30" s="17" t="s">
        <v>107</v>
      </c>
      <c r="C30" s="18" t="s">
        <v>103</v>
      </c>
      <c r="D30" s="19" t="s">
        <v>108</v>
      </c>
      <c r="E30" s="24"/>
      <c r="F30" s="21" t="s">
        <v>113</v>
      </c>
      <c r="G30" s="21" t="s">
        <v>114</v>
      </c>
      <c r="H30" s="21" t="s">
        <v>37</v>
      </c>
      <c r="I30" s="30">
        <v>76</v>
      </c>
      <c r="J30" s="30"/>
      <c r="K30" s="30"/>
      <c r="L30" s="31"/>
      <c r="M30" s="30">
        <f t="shared" si="5"/>
        <v>76</v>
      </c>
      <c r="N30" s="32">
        <f t="shared" si="6"/>
        <v>38</v>
      </c>
      <c r="O30" s="32">
        <v>83.6</v>
      </c>
      <c r="P30" s="32">
        <f t="shared" si="7"/>
        <v>41.8</v>
      </c>
      <c r="Q30" s="32">
        <f t="shared" si="4"/>
        <v>79.8</v>
      </c>
      <c r="R30" s="16">
        <v>3</v>
      </c>
      <c r="S30" s="16" t="s">
        <v>28</v>
      </c>
      <c r="T30" s="16" t="s">
        <v>29</v>
      </c>
      <c r="U30" s="39"/>
    </row>
    <row r="31" ht="32" customHeight="1" spans="1:21">
      <c r="A31" s="16">
        <v>27</v>
      </c>
      <c r="B31" s="17" t="s">
        <v>107</v>
      </c>
      <c r="C31" s="18" t="s">
        <v>103</v>
      </c>
      <c r="D31" s="19" t="s">
        <v>108</v>
      </c>
      <c r="E31" s="24"/>
      <c r="F31" s="21" t="s">
        <v>115</v>
      </c>
      <c r="G31" s="21" t="s">
        <v>116</v>
      </c>
      <c r="H31" s="21" t="s">
        <v>37</v>
      </c>
      <c r="I31" s="30">
        <v>71.8</v>
      </c>
      <c r="J31" s="30"/>
      <c r="K31" s="30"/>
      <c r="L31" s="31"/>
      <c r="M31" s="30">
        <f t="shared" si="5"/>
        <v>71.8</v>
      </c>
      <c r="N31" s="32">
        <f t="shared" si="6"/>
        <v>35.9</v>
      </c>
      <c r="O31" s="32">
        <v>87.4</v>
      </c>
      <c r="P31" s="32">
        <f t="shared" si="7"/>
        <v>43.7</v>
      </c>
      <c r="Q31" s="32">
        <f t="shared" si="4"/>
        <v>79.6</v>
      </c>
      <c r="R31" s="16">
        <v>4</v>
      </c>
      <c r="S31" s="16" t="s">
        <v>28</v>
      </c>
      <c r="T31" s="16" t="s">
        <v>29</v>
      </c>
      <c r="U31" s="39"/>
    </row>
    <row r="32" ht="32" customHeight="1" spans="1:21">
      <c r="A32" s="16">
        <v>28</v>
      </c>
      <c r="B32" s="17" t="s">
        <v>107</v>
      </c>
      <c r="C32" s="18" t="s">
        <v>103</v>
      </c>
      <c r="D32" s="19" t="s">
        <v>108</v>
      </c>
      <c r="E32" s="24"/>
      <c r="F32" s="21" t="s">
        <v>117</v>
      </c>
      <c r="G32" s="21" t="s">
        <v>118</v>
      </c>
      <c r="H32" s="21" t="s">
        <v>37</v>
      </c>
      <c r="I32" s="30">
        <v>74.8</v>
      </c>
      <c r="J32" s="30"/>
      <c r="K32" s="30"/>
      <c r="L32" s="31"/>
      <c r="M32" s="30">
        <f t="shared" si="5"/>
        <v>74.8</v>
      </c>
      <c r="N32" s="32">
        <f t="shared" si="6"/>
        <v>37.4</v>
      </c>
      <c r="O32" s="32">
        <v>84.2</v>
      </c>
      <c r="P32" s="32">
        <f t="shared" si="7"/>
        <v>42.1</v>
      </c>
      <c r="Q32" s="32">
        <f t="shared" si="4"/>
        <v>79.5</v>
      </c>
      <c r="R32" s="16">
        <v>5</v>
      </c>
      <c r="S32" s="16" t="s">
        <v>28</v>
      </c>
      <c r="T32" s="16" t="s">
        <v>29</v>
      </c>
      <c r="U32" s="39"/>
    </row>
    <row r="33" ht="32" customHeight="1" spans="1:21">
      <c r="A33" s="16">
        <v>29</v>
      </c>
      <c r="B33" s="17" t="s">
        <v>107</v>
      </c>
      <c r="C33" s="18" t="s">
        <v>103</v>
      </c>
      <c r="D33" s="19" t="s">
        <v>108</v>
      </c>
      <c r="E33" s="24"/>
      <c r="F33" s="21" t="s">
        <v>119</v>
      </c>
      <c r="G33" s="21" t="s">
        <v>120</v>
      </c>
      <c r="H33" s="21" t="s">
        <v>37</v>
      </c>
      <c r="I33" s="30">
        <v>73.8</v>
      </c>
      <c r="J33" s="30"/>
      <c r="K33" s="30"/>
      <c r="L33" s="31"/>
      <c r="M33" s="30">
        <f t="shared" si="5"/>
        <v>73.8</v>
      </c>
      <c r="N33" s="32">
        <f t="shared" si="6"/>
        <v>36.9</v>
      </c>
      <c r="O33" s="32">
        <v>82</v>
      </c>
      <c r="P33" s="32">
        <f t="shared" si="7"/>
        <v>41</v>
      </c>
      <c r="Q33" s="32">
        <f t="shared" si="4"/>
        <v>77.9</v>
      </c>
      <c r="R33" s="16">
        <v>6</v>
      </c>
      <c r="S33" s="16" t="s">
        <v>28</v>
      </c>
      <c r="T33" s="16" t="s">
        <v>29</v>
      </c>
      <c r="U33" s="39"/>
    </row>
    <row r="34" ht="32" customHeight="1" spans="1:21">
      <c r="A34" s="16">
        <v>30</v>
      </c>
      <c r="B34" s="17" t="s">
        <v>107</v>
      </c>
      <c r="C34" s="18" t="s">
        <v>103</v>
      </c>
      <c r="D34" s="19" t="s">
        <v>108</v>
      </c>
      <c r="E34" s="24"/>
      <c r="F34" s="21" t="s">
        <v>121</v>
      </c>
      <c r="G34" s="21" t="s">
        <v>122</v>
      </c>
      <c r="H34" s="21" t="s">
        <v>37</v>
      </c>
      <c r="I34" s="30">
        <v>71.6</v>
      </c>
      <c r="J34" s="30"/>
      <c r="K34" s="30"/>
      <c r="L34" s="31"/>
      <c r="M34" s="30">
        <f t="shared" si="5"/>
        <v>71.6</v>
      </c>
      <c r="N34" s="32">
        <f t="shared" si="6"/>
        <v>35.8</v>
      </c>
      <c r="O34" s="32">
        <v>83.96</v>
      </c>
      <c r="P34" s="32">
        <f t="shared" si="7"/>
        <v>41.98</v>
      </c>
      <c r="Q34" s="32">
        <f t="shared" si="4"/>
        <v>77.78</v>
      </c>
      <c r="R34" s="16">
        <v>7</v>
      </c>
      <c r="S34" s="16" t="s">
        <v>28</v>
      </c>
      <c r="T34" s="16" t="s">
        <v>29</v>
      </c>
      <c r="U34" s="39"/>
    </row>
    <row r="35" ht="32" customHeight="1" spans="1:21">
      <c r="A35" s="16">
        <v>31</v>
      </c>
      <c r="B35" s="17" t="s">
        <v>107</v>
      </c>
      <c r="C35" s="18" t="s">
        <v>103</v>
      </c>
      <c r="D35" s="19" t="s">
        <v>108</v>
      </c>
      <c r="E35" s="22"/>
      <c r="F35" s="21" t="s">
        <v>123</v>
      </c>
      <c r="G35" s="21" t="s">
        <v>124</v>
      </c>
      <c r="H35" s="21" t="s">
        <v>37</v>
      </c>
      <c r="I35" s="30">
        <v>70.6</v>
      </c>
      <c r="J35" s="30"/>
      <c r="K35" s="30"/>
      <c r="L35" s="31"/>
      <c r="M35" s="30">
        <f t="shared" si="5"/>
        <v>70.6</v>
      </c>
      <c r="N35" s="32">
        <f t="shared" si="6"/>
        <v>35.3</v>
      </c>
      <c r="O35" s="32">
        <v>84.2</v>
      </c>
      <c r="P35" s="32">
        <f t="shared" si="7"/>
        <v>42.1</v>
      </c>
      <c r="Q35" s="32">
        <f t="shared" si="4"/>
        <v>77.4</v>
      </c>
      <c r="R35" s="16">
        <v>8</v>
      </c>
      <c r="S35" s="16" t="s">
        <v>28</v>
      </c>
      <c r="T35" s="16" t="s">
        <v>29</v>
      </c>
      <c r="U35" s="39"/>
    </row>
    <row r="36" ht="32" customHeight="1" spans="1:21">
      <c r="A36" s="16">
        <v>32</v>
      </c>
      <c r="B36" s="17" t="s">
        <v>125</v>
      </c>
      <c r="C36" s="18" t="s">
        <v>103</v>
      </c>
      <c r="D36" s="19" t="s">
        <v>108</v>
      </c>
      <c r="E36" s="20">
        <v>6</v>
      </c>
      <c r="F36" s="21" t="s">
        <v>126</v>
      </c>
      <c r="G36" s="21" t="s">
        <v>127</v>
      </c>
      <c r="H36" s="21" t="s">
        <v>37</v>
      </c>
      <c r="I36" s="30">
        <v>75.6</v>
      </c>
      <c r="J36" s="30"/>
      <c r="K36" s="30"/>
      <c r="L36" s="31"/>
      <c r="M36" s="30">
        <f t="shared" si="5"/>
        <v>75.6</v>
      </c>
      <c r="N36" s="32">
        <f t="shared" si="6"/>
        <v>37.8</v>
      </c>
      <c r="O36" s="32">
        <v>86.58</v>
      </c>
      <c r="P36" s="32">
        <f t="shared" ref="P36:P54" si="8">O36*0.5</f>
        <v>43.29</v>
      </c>
      <c r="Q36" s="32">
        <f t="shared" ref="Q36:Q54" si="9">N36+P36</f>
        <v>81.09</v>
      </c>
      <c r="R36" s="16">
        <v>1</v>
      </c>
      <c r="S36" s="16" t="s">
        <v>28</v>
      </c>
      <c r="T36" s="16" t="s">
        <v>29</v>
      </c>
      <c r="U36" s="39"/>
    </row>
    <row r="37" ht="32" customHeight="1" spans="1:21">
      <c r="A37" s="16">
        <v>33</v>
      </c>
      <c r="B37" s="17" t="s">
        <v>125</v>
      </c>
      <c r="C37" s="18" t="s">
        <v>103</v>
      </c>
      <c r="D37" s="19" t="s">
        <v>108</v>
      </c>
      <c r="E37" s="24"/>
      <c r="F37" s="21" t="s">
        <v>128</v>
      </c>
      <c r="G37" s="21" t="s">
        <v>129</v>
      </c>
      <c r="H37" s="21" t="s">
        <v>37</v>
      </c>
      <c r="I37" s="30">
        <v>71.6</v>
      </c>
      <c r="J37" s="30"/>
      <c r="K37" s="30"/>
      <c r="L37" s="31">
        <v>4</v>
      </c>
      <c r="M37" s="30">
        <f t="shared" si="5"/>
        <v>75.6</v>
      </c>
      <c r="N37" s="32">
        <f t="shared" si="6"/>
        <v>37.8</v>
      </c>
      <c r="O37" s="32">
        <v>85.4</v>
      </c>
      <c r="P37" s="32">
        <f t="shared" si="8"/>
        <v>42.7</v>
      </c>
      <c r="Q37" s="32">
        <f t="shared" si="9"/>
        <v>80.5</v>
      </c>
      <c r="R37" s="16">
        <v>2</v>
      </c>
      <c r="S37" s="16" t="s">
        <v>28</v>
      </c>
      <c r="T37" s="16" t="s">
        <v>29</v>
      </c>
      <c r="U37" s="39"/>
    </row>
    <row r="38" ht="32" customHeight="1" spans="1:21">
      <c r="A38" s="16">
        <v>34</v>
      </c>
      <c r="B38" s="17" t="s">
        <v>125</v>
      </c>
      <c r="C38" s="18" t="s">
        <v>103</v>
      </c>
      <c r="D38" s="19" t="s">
        <v>108</v>
      </c>
      <c r="E38" s="24"/>
      <c r="F38" s="21" t="s">
        <v>130</v>
      </c>
      <c r="G38" s="21" t="s">
        <v>131</v>
      </c>
      <c r="H38" s="21" t="s">
        <v>37</v>
      </c>
      <c r="I38" s="30">
        <v>74.2</v>
      </c>
      <c r="J38" s="30"/>
      <c r="K38" s="30"/>
      <c r="L38" s="31"/>
      <c r="M38" s="30">
        <f t="shared" si="5"/>
        <v>74.2</v>
      </c>
      <c r="N38" s="32">
        <f t="shared" si="6"/>
        <v>37.1</v>
      </c>
      <c r="O38" s="32">
        <v>85.86</v>
      </c>
      <c r="P38" s="32">
        <f t="shared" si="8"/>
        <v>42.93</v>
      </c>
      <c r="Q38" s="32">
        <f t="shared" si="9"/>
        <v>80.03</v>
      </c>
      <c r="R38" s="16">
        <v>3</v>
      </c>
      <c r="S38" s="16" t="s">
        <v>28</v>
      </c>
      <c r="T38" s="16" t="s">
        <v>29</v>
      </c>
      <c r="U38" s="39"/>
    </row>
    <row r="39" ht="32" customHeight="1" spans="1:21">
      <c r="A39" s="16">
        <v>35</v>
      </c>
      <c r="B39" s="17" t="s">
        <v>125</v>
      </c>
      <c r="C39" s="18" t="s">
        <v>103</v>
      </c>
      <c r="D39" s="19" t="s">
        <v>108</v>
      </c>
      <c r="E39" s="24"/>
      <c r="F39" s="21" t="s">
        <v>132</v>
      </c>
      <c r="G39" s="21" t="s">
        <v>133</v>
      </c>
      <c r="H39" s="21" t="s">
        <v>37</v>
      </c>
      <c r="I39" s="30">
        <v>71.6</v>
      </c>
      <c r="J39" s="30"/>
      <c r="K39" s="30"/>
      <c r="L39" s="31"/>
      <c r="M39" s="30">
        <f t="shared" si="5"/>
        <v>71.6</v>
      </c>
      <c r="N39" s="32">
        <f t="shared" si="6"/>
        <v>35.8</v>
      </c>
      <c r="O39" s="32">
        <v>87.34</v>
      </c>
      <c r="P39" s="32">
        <f t="shared" si="8"/>
        <v>43.67</v>
      </c>
      <c r="Q39" s="32">
        <f t="shared" si="9"/>
        <v>79.47</v>
      </c>
      <c r="R39" s="16">
        <v>4</v>
      </c>
      <c r="S39" s="16" t="s">
        <v>28</v>
      </c>
      <c r="T39" s="16" t="s">
        <v>29</v>
      </c>
      <c r="U39" s="39"/>
    </row>
    <row r="40" ht="32" customHeight="1" spans="1:21">
      <c r="A40" s="16">
        <v>36</v>
      </c>
      <c r="B40" s="17" t="s">
        <v>125</v>
      </c>
      <c r="C40" s="18" t="s">
        <v>103</v>
      </c>
      <c r="D40" s="19" t="s">
        <v>108</v>
      </c>
      <c r="E40" s="24"/>
      <c r="F40" s="21" t="s">
        <v>134</v>
      </c>
      <c r="G40" s="21" t="s">
        <v>135</v>
      </c>
      <c r="H40" s="21" t="s">
        <v>37</v>
      </c>
      <c r="I40" s="30">
        <v>71.6</v>
      </c>
      <c r="J40" s="30"/>
      <c r="K40" s="30"/>
      <c r="L40" s="31"/>
      <c r="M40" s="30">
        <f t="shared" si="5"/>
        <v>71.6</v>
      </c>
      <c r="N40" s="32">
        <f t="shared" si="6"/>
        <v>35.8</v>
      </c>
      <c r="O40" s="32">
        <v>85.6</v>
      </c>
      <c r="P40" s="32">
        <f t="shared" si="8"/>
        <v>42.8</v>
      </c>
      <c r="Q40" s="32">
        <f t="shared" si="9"/>
        <v>78.6</v>
      </c>
      <c r="R40" s="16">
        <v>5</v>
      </c>
      <c r="S40" s="16" t="s">
        <v>28</v>
      </c>
      <c r="T40" s="16" t="s">
        <v>29</v>
      </c>
      <c r="U40" s="39"/>
    </row>
    <row r="41" ht="32" customHeight="1" spans="1:21">
      <c r="A41" s="16">
        <v>37</v>
      </c>
      <c r="B41" s="17" t="s">
        <v>125</v>
      </c>
      <c r="C41" s="18" t="s">
        <v>103</v>
      </c>
      <c r="D41" s="19" t="s">
        <v>108</v>
      </c>
      <c r="E41" s="22"/>
      <c r="F41" s="21" t="s">
        <v>136</v>
      </c>
      <c r="G41" s="21" t="s">
        <v>137</v>
      </c>
      <c r="H41" s="21" t="s">
        <v>37</v>
      </c>
      <c r="I41" s="30">
        <v>70.6</v>
      </c>
      <c r="J41" s="30"/>
      <c r="K41" s="30"/>
      <c r="L41" s="31"/>
      <c r="M41" s="30">
        <f t="shared" si="5"/>
        <v>70.6</v>
      </c>
      <c r="N41" s="32">
        <f t="shared" si="6"/>
        <v>35.3</v>
      </c>
      <c r="O41" s="32">
        <v>86.1</v>
      </c>
      <c r="P41" s="32">
        <f t="shared" si="8"/>
        <v>43.05</v>
      </c>
      <c r="Q41" s="32">
        <f t="shared" si="9"/>
        <v>78.35</v>
      </c>
      <c r="R41" s="16">
        <v>6</v>
      </c>
      <c r="S41" s="16" t="s">
        <v>28</v>
      </c>
      <c r="T41" s="16" t="s">
        <v>29</v>
      </c>
      <c r="U41" s="39"/>
    </row>
    <row r="42" ht="32" customHeight="1" spans="1:21">
      <c r="A42" s="16">
        <v>38</v>
      </c>
      <c r="B42" s="17" t="s">
        <v>138</v>
      </c>
      <c r="C42" s="18" t="s">
        <v>103</v>
      </c>
      <c r="D42" s="19" t="s">
        <v>108</v>
      </c>
      <c r="E42" s="20">
        <v>2</v>
      </c>
      <c r="F42" s="21" t="s">
        <v>139</v>
      </c>
      <c r="G42" s="21" t="s">
        <v>140</v>
      </c>
      <c r="H42" s="21" t="s">
        <v>37</v>
      </c>
      <c r="I42" s="30">
        <v>75.8</v>
      </c>
      <c r="J42" s="30"/>
      <c r="K42" s="30"/>
      <c r="L42" s="31"/>
      <c r="M42" s="30">
        <f t="shared" si="5"/>
        <v>75.8</v>
      </c>
      <c r="N42" s="32">
        <f t="shared" si="6"/>
        <v>37.9</v>
      </c>
      <c r="O42" s="32">
        <v>85.1</v>
      </c>
      <c r="P42" s="32">
        <f t="shared" si="8"/>
        <v>42.55</v>
      </c>
      <c r="Q42" s="32">
        <f t="shared" si="9"/>
        <v>80.45</v>
      </c>
      <c r="R42" s="16">
        <v>1</v>
      </c>
      <c r="S42" s="16" t="s">
        <v>28</v>
      </c>
      <c r="T42" s="16" t="s">
        <v>29</v>
      </c>
      <c r="U42" s="39"/>
    </row>
    <row r="43" ht="32" customHeight="1" spans="1:21">
      <c r="A43" s="16">
        <v>39</v>
      </c>
      <c r="B43" s="17" t="s">
        <v>138</v>
      </c>
      <c r="C43" s="18" t="s">
        <v>103</v>
      </c>
      <c r="D43" s="19" t="s">
        <v>108</v>
      </c>
      <c r="E43" s="22"/>
      <c r="F43" s="21" t="s">
        <v>141</v>
      </c>
      <c r="G43" s="21" t="s">
        <v>58</v>
      </c>
      <c r="H43" s="21" t="s">
        <v>37</v>
      </c>
      <c r="I43" s="30">
        <v>73.6</v>
      </c>
      <c r="J43" s="30"/>
      <c r="K43" s="30"/>
      <c r="L43" s="31"/>
      <c r="M43" s="30">
        <f t="shared" si="5"/>
        <v>73.6</v>
      </c>
      <c r="N43" s="32">
        <f t="shared" si="6"/>
        <v>36.8</v>
      </c>
      <c r="O43" s="32">
        <v>86.02</v>
      </c>
      <c r="P43" s="32">
        <f t="shared" si="8"/>
        <v>43.01</v>
      </c>
      <c r="Q43" s="32">
        <f t="shared" si="9"/>
        <v>79.81</v>
      </c>
      <c r="R43" s="16">
        <v>2</v>
      </c>
      <c r="S43" s="16" t="s">
        <v>28</v>
      </c>
      <c r="T43" s="16" t="s">
        <v>29</v>
      </c>
      <c r="U43" s="39"/>
    </row>
    <row r="44" ht="32" customHeight="1" spans="1:21">
      <c r="A44" s="16">
        <v>40</v>
      </c>
      <c r="B44" s="17" t="s">
        <v>142</v>
      </c>
      <c r="C44" s="18" t="s">
        <v>103</v>
      </c>
      <c r="D44" s="19" t="s">
        <v>108</v>
      </c>
      <c r="E44" s="23">
        <v>1</v>
      </c>
      <c r="F44" s="21" t="s">
        <v>143</v>
      </c>
      <c r="G44" s="21" t="s">
        <v>144</v>
      </c>
      <c r="H44" s="21" t="s">
        <v>37</v>
      </c>
      <c r="I44" s="30">
        <v>60.2</v>
      </c>
      <c r="J44" s="30"/>
      <c r="K44" s="30"/>
      <c r="L44" s="31"/>
      <c r="M44" s="30">
        <f t="shared" si="5"/>
        <v>60.2</v>
      </c>
      <c r="N44" s="32">
        <f t="shared" si="6"/>
        <v>30.1</v>
      </c>
      <c r="O44" s="32">
        <v>84.2</v>
      </c>
      <c r="P44" s="32">
        <f t="shared" si="8"/>
        <v>42.1</v>
      </c>
      <c r="Q44" s="32">
        <f t="shared" si="9"/>
        <v>72.2</v>
      </c>
      <c r="R44" s="16">
        <v>1</v>
      </c>
      <c r="S44" s="16" t="s">
        <v>28</v>
      </c>
      <c r="T44" s="16" t="s">
        <v>29</v>
      </c>
      <c r="U44" s="39"/>
    </row>
    <row r="45" ht="32" customHeight="1" spans="1:21">
      <c r="A45" s="16">
        <v>41</v>
      </c>
      <c r="B45" s="17" t="s">
        <v>145</v>
      </c>
      <c r="C45" s="18" t="s">
        <v>103</v>
      </c>
      <c r="D45" s="19" t="s">
        <v>108</v>
      </c>
      <c r="E45" s="23">
        <v>1</v>
      </c>
      <c r="F45" s="21" t="s">
        <v>146</v>
      </c>
      <c r="G45" s="21" t="s">
        <v>147</v>
      </c>
      <c r="H45" s="21" t="s">
        <v>37</v>
      </c>
      <c r="I45" s="30">
        <v>71.6</v>
      </c>
      <c r="J45" s="30"/>
      <c r="K45" s="30"/>
      <c r="L45" s="31"/>
      <c r="M45" s="30">
        <f t="shared" si="5"/>
        <v>71.6</v>
      </c>
      <c r="N45" s="32">
        <f t="shared" si="6"/>
        <v>35.8</v>
      </c>
      <c r="O45" s="32">
        <v>84.28</v>
      </c>
      <c r="P45" s="32">
        <f t="shared" si="8"/>
        <v>42.14</v>
      </c>
      <c r="Q45" s="32">
        <f t="shared" si="9"/>
        <v>77.94</v>
      </c>
      <c r="R45" s="16">
        <v>1</v>
      </c>
      <c r="S45" s="16" t="s">
        <v>28</v>
      </c>
      <c r="T45" s="16" t="s">
        <v>29</v>
      </c>
      <c r="U45" s="39"/>
    </row>
    <row r="46" ht="32" customHeight="1" spans="1:21">
      <c r="A46" s="16">
        <v>42</v>
      </c>
      <c r="B46" s="17" t="s">
        <v>148</v>
      </c>
      <c r="C46" s="18" t="s">
        <v>103</v>
      </c>
      <c r="D46" s="19" t="s">
        <v>108</v>
      </c>
      <c r="E46" s="20">
        <v>2</v>
      </c>
      <c r="F46" s="21" t="s">
        <v>149</v>
      </c>
      <c r="G46" s="21" t="s">
        <v>150</v>
      </c>
      <c r="H46" s="21" t="s">
        <v>37</v>
      </c>
      <c r="I46" s="30">
        <v>74.8</v>
      </c>
      <c r="J46" s="30"/>
      <c r="K46" s="30"/>
      <c r="L46" s="31"/>
      <c r="M46" s="30">
        <f t="shared" si="5"/>
        <v>74.8</v>
      </c>
      <c r="N46" s="32">
        <f t="shared" si="6"/>
        <v>37.4</v>
      </c>
      <c r="O46" s="32">
        <v>86.6</v>
      </c>
      <c r="P46" s="32">
        <f t="shared" si="8"/>
        <v>43.3</v>
      </c>
      <c r="Q46" s="32">
        <f t="shared" si="9"/>
        <v>80.7</v>
      </c>
      <c r="R46" s="16">
        <v>1</v>
      </c>
      <c r="S46" s="16" t="s">
        <v>28</v>
      </c>
      <c r="T46" s="16" t="s">
        <v>29</v>
      </c>
      <c r="U46" s="39"/>
    </row>
    <row r="47" ht="32" customHeight="1" spans="1:21">
      <c r="A47" s="16">
        <v>43</v>
      </c>
      <c r="B47" s="17" t="s">
        <v>148</v>
      </c>
      <c r="C47" s="18" t="s">
        <v>103</v>
      </c>
      <c r="D47" s="19" t="s">
        <v>108</v>
      </c>
      <c r="E47" s="22"/>
      <c r="F47" s="21" t="s">
        <v>151</v>
      </c>
      <c r="G47" s="21" t="s">
        <v>152</v>
      </c>
      <c r="H47" s="21" t="s">
        <v>37</v>
      </c>
      <c r="I47" s="30">
        <v>76.4</v>
      </c>
      <c r="J47" s="30"/>
      <c r="K47" s="30"/>
      <c r="L47" s="31"/>
      <c r="M47" s="30">
        <f t="shared" si="5"/>
        <v>76.4</v>
      </c>
      <c r="N47" s="32">
        <f t="shared" si="6"/>
        <v>38.2</v>
      </c>
      <c r="O47" s="32">
        <v>81.2</v>
      </c>
      <c r="P47" s="32">
        <f t="shared" si="8"/>
        <v>40.6</v>
      </c>
      <c r="Q47" s="32">
        <f t="shared" si="9"/>
        <v>78.8</v>
      </c>
      <c r="R47" s="16">
        <v>2</v>
      </c>
      <c r="S47" s="16" t="s">
        <v>28</v>
      </c>
      <c r="T47" s="16" t="s">
        <v>29</v>
      </c>
      <c r="U47" s="39"/>
    </row>
    <row r="48" ht="32" customHeight="1" spans="1:21">
      <c r="A48" s="16">
        <v>44</v>
      </c>
      <c r="B48" s="17" t="s">
        <v>153</v>
      </c>
      <c r="C48" s="18" t="s">
        <v>103</v>
      </c>
      <c r="D48" s="19" t="s">
        <v>108</v>
      </c>
      <c r="E48" s="20">
        <v>2</v>
      </c>
      <c r="F48" s="21" t="s">
        <v>154</v>
      </c>
      <c r="G48" s="21" t="s">
        <v>155</v>
      </c>
      <c r="H48" s="21" t="s">
        <v>27</v>
      </c>
      <c r="I48" s="30">
        <v>81</v>
      </c>
      <c r="J48" s="30"/>
      <c r="K48" s="30"/>
      <c r="L48" s="31"/>
      <c r="M48" s="30">
        <f t="shared" si="5"/>
        <v>81</v>
      </c>
      <c r="N48" s="32">
        <f t="shared" si="6"/>
        <v>40.5</v>
      </c>
      <c r="O48" s="32">
        <v>87.5</v>
      </c>
      <c r="P48" s="32">
        <f t="shared" si="8"/>
        <v>43.75</v>
      </c>
      <c r="Q48" s="32">
        <f t="shared" si="9"/>
        <v>84.25</v>
      </c>
      <c r="R48" s="16">
        <v>1</v>
      </c>
      <c r="S48" s="16" t="s">
        <v>28</v>
      </c>
      <c r="T48" s="16" t="s">
        <v>29</v>
      </c>
      <c r="U48" s="39"/>
    </row>
    <row r="49" ht="32" customHeight="1" spans="1:21">
      <c r="A49" s="16">
        <v>45</v>
      </c>
      <c r="B49" s="17" t="s">
        <v>153</v>
      </c>
      <c r="C49" s="18" t="s">
        <v>103</v>
      </c>
      <c r="D49" s="19" t="s">
        <v>108</v>
      </c>
      <c r="E49" s="22"/>
      <c r="F49" s="21" t="s">
        <v>156</v>
      </c>
      <c r="G49" s="21" t="s">
        <v>157</v>
      </c>
      <c r="H49" s="21" t="s">
        <v>37</v>
      </c>
      <c r="I49" s="30">
        <v>74.8</v>
      </c>
      <c r="J49" s="30"/>
      <c r="K49" s="30"/>
      <c r="L49" s="31"/>
      <c r="M49" s="30">
        <f t="shared" si="5"/>
        <v>74.8</v>
      </c>
      <c r="N49" s="32">
        <f t="shared" si="6"/>
        <v>37.4</v>
      </c>
      <c r="O49" s="32">
        <v>82.9</v>
      </c>
      <c r="P49" s="32">
        <f t="shared" si="8"/>
        <v>41.45</v>
      </c>
      <c r="Q49" s="32">
        <f t="shared" si="9"/>
        <v>78.85</v>
      </c>
      <c r="R49" s="16">
        <v>2</v>
      </c>
      <c r="S49" s="16" t="s">
        <v>28</v>
      </c>
      <c r="T49" s="16" t="s">
        <v>29</v>
      </c>
      <c r="U49" s="39"/>
    </row>
    <row r="50" ht="32" customHeight="1" spans="1:21">
      <c r="A50" s="16">
        <v>46</v>
      </c>
      <c r="B50" s="17" t="s">
        <v>158</v>
      </c>
      <c r="C50" s="18" t="s">
        <v>103</v>
      </c>
      <c r="D50" s="19" t="s">
        <v>108</v>
      </c>
      <c r="E50" s="20">
        <v>2</v>
      </c>
      <c r="F50" s="21" t="s">
        <v>159</v>
      </c>
      <c r="G50" s="21" t="s">
        <v>160</v>
      </c>
      <c r="H50" s="21" t="s">
        <v>37</v>
      </c>
      <c r="I50" s="30">
        <v>60.4</v>
      </c>
      <c r="J50" s="30"/>
      <c r="K50" s="30"/>
      <c r="L50" s="31"/>
      <c r="M50" s="30">
        <f t="shared" si="5"/>
        <v>60.4</v>
      </c>
      <c r="N50" s="32">
        <f t="shared" si="6"/>
        <v>30.2</v>
      </c>
      <c r="O50" s="32">
        <v>84.3</v>
      </c>
      <c r="P50" s="32">
        <f t="shared" si="8"/>
        <v>42.15</v>
      </c>
      <c r="Q50" s="32">
        <f t="shared" si="9"/>
        <v>72.35</v>
      </c>
      <c r="R50" s="16">
        <v>1</v>
      </c>
      <c r="S50" s="16" t="s">
        <v>28</v>
      </c>
      <c r="T50" s="16" t="s">
        <v>29</v>
      </c>
      <c r="U50" s="39"/>
    </row>
    <row r="51" ht="32" customHeight="1" spans="1:21">
      <c r="A51" s="16">
        <v>47</v>
      </c>
      <c r="B51" s="17" t="s">
        <v>158</v>
      </c>
      <c r="C51" s="18" t="s">
        <v>103</v>
      </c>
      <c r="D51" s="19" t="s">
        <v>108</v>
      </c>
      <c r="E51" s="22"/>
      <c r="F51" s="21" t="s">
        <v>161</v>
      </c>
      <c r="G51" s="21" t="s">
        <v>162</v>
      </c>
      <c r="H51" s="21" t="s">
        <v>27</v>
      </c>
      <c r="I51" s="30">
        <v>62.2</v>
      </c>
      <c r="J51" s="30"/>
      <c r="K51" s="30"/>
      <c r="L51" s="31"/>
      <c r="M51" s="30">
        <f t="shared" si="5"/>
        <v>62.2</v>
      </c>
      <c r="N51" s="32">
        <f t="shared" si="6"/>
        <v>31.1</v>
      </c>
      <c r="O51" s="32">
        <v>82.1</v>
      </c>
      <c r="P51" s="32">
        <f t="shared" si="8"/>
        <v>41.05</v>
      </c>
      <c r="Q51" s="32">
        <f t="shared" si="9"/>
        <v>72.15</v>
      </c>
      <c r="R51" s="16">
        <v>2</v>
      </c>
      <c r="S51" s="16" t="s">
        <v>28</v>
      </c>
      <c r="T51" s="16" t="s">
        <v>29</v>
      </c>
      <c r="U51" s="39"/>
    </row>
    <row r="52" ht="32" customHeight="1" spans="1:21">
      <c r="A52" s="16">
        <v>48</v>
      </c>
      <c r="B52" s="17" t="s">
        <v>163</v>
      </c>
      <c r="C52" s="18" t="s">
        <v>103</v>
      </c>
      <c r="D52" s="19" t="s">
        <v>108</v>
      </c>
      <c r="E52" s="20">
        <v>2</v>
      </c>
      <c r="F52" s="21" t="s">
        <v>164</v>
      </c>
      <c r="G52" s="21" t="s">
        <v>165</v>
      </c>
      <c r="H52" s="21" t="s">
        <v>37</v>
      </c>
      <c r="I52" s="30">
        <v>75.2</v>
      </c>
      <c r="J52" s="30"/>
      <c r="K52" s="30"/>
      <c r="L52" s="31"/>
      <c r="M52" s="30">
        <f t="shared" si="5"/>
        <v>75.2</v>
      </c>
      <c r="N52" s="32">
        <f t="shared" si="6"/>
        <v>37.6</v>
      </c>
      <c r="O52" s="32">
        <v>86.4</v>
      </c>
      <c r="P52" s="32">
        <f t="shared" si="8"/>
        <v>43.2</v>
      </c>
      <c r="Q52" s="32">
        <f t="shared" si="9"/>
        <v>80.8</v>
      </c>
      <c r="R52" s="16">
        <v>1</v>
      </c>
      <c r="S52" s="16" t="s">
        <v>28</v>
      </c>
      <c r="T52" s="16" t="s">
        <v>29</v>
      </c>
      <c r="U52" s="39"/>
    </row>
    <row r="53" ht="32" customHeight="1" spans="1:21">
      <c r="A53" s="16">
        <v>49</v>
      </c>
      <c r="B53" s="17">
        <v>612012</v>
      </c>
      <c r="C53" s="18" t="s">
        <v>103</v>
      </c>
      <c r="D53" s="19" t="s">
        <v>108</v>
      </c>
      <c r="E53" s="24"/>
      <c r="F53" s="21" t="s">
        <v>166</v>
      </c>
      <c r="G53" s="21" t="s">
        <v>167</v>
      </c>
      <c r="H53" s="21" t="s">
        <v>37</v>
      </c>
      <c r="I53" s="30">
        <v>71.4</v>
      </c>
      <c r="J53" s="30"/>
      <c r="K53" s="30"/>
      <c r="L53" s="31"/>
      <c r="M53" s="30">
        <f t="shared" si="5"/>
        <v>71.4</v>
      </c>
      <c r="N53" s="32">
        <f t="shared" si="6"/>
        <v>35.7</v>
      </c>
      <c r="O53" s="32">
        <v>85.6</v>
      </c>
      <c r="P53" s="32">
        <f t="shared" si="8"/>
        <v>42.8</v>
      </c>
      <c r="Q53" s="32">
        <f t="shared" si="9"/>
        <v>78.5</v>
      </c>
      <c r="R53" s="16">
        <v>2</v>
      </c>
      <c r="S53" s="16" t="s">
        <v>168</v>
      </c>
      <c r="T53" s="16" t="s">
        <v>169</v>
      </c>
      <c r="U53" s="39"/>
    </row>
    <row r="54" ht="32" customHeight="1" spans="1:21">
      <c r="A54" s="16">
        <v>50</v>
      </c>
      <c r="B54" s="17" t="s">
        <v>163</v>
      </c>
      <c r="C54" s="18" t="s">
        <v>103</v>
      </c>
      <c r="D54" s="19" t="s">
        <v>108</v>
      </c>
      <c r="E54" s="22"/>
      <c r="F54" s="21" t="s">
        <v>170</v>
      </c>
      <c r="G54" s="21" t="s">
        <v>171</v>
      </c>
      <c r="H54" s="21" t="s">
        <v>37</v>
      </c>
      <c r="I54" s="30">
        <v>68</v>
      </c>
      <c r="J54" s="30"/>
      <c r="K54" s="30"/>
      <c r="L54" s="31"/>
      <c r="M54" s="30">
        <f t="shared" si="5"/>
        <v>68</v>
      </c>
      <c r="N54" s="32">
        <f t="shared" si="6"/>
        <v>34</v>
      </c>
      <c r="O54" s="32">
        <v>87.4</v>
      </c>
      <c r="P54" s="32">
        <f t="shared" si="8"/>
        <v>43.7</v>
      </c>
      <c r="Q54" s="32">
        <f t="shared" si="9"/>
        <v>77.7</v>
      </c>
      <c r="R54" s="16">
        <v>3</v>
      </c>
      <c r="S54" s="16"/>
      <c r="T54" s="16"/>
      <c r="U54" s="40" t="s">
        <v>172</v>
      </c>
    </row>
    <row r="55" ht="32" customHeight="1" spans="1:21">
      <c r="A55" s="16">
        <v>51</v>
      </c>
      <c r="B55" s="17" t="s">
        <v>173</v>
      </c>
      <c r="C55" s="18" t="s">
        <v>103</v>
      </c>
      <c r="D55" s="19" t="s">
        <v>174</v>
      </c>
      <c r="E55" s="23">
        <v>1</v>
      </c>
      <c r="F55" s="21" t="s">
        <v>175</v>
      </c>
      <c r="G55" s="21" t="s">
        <v>176</v>
      </c>
      <c r="H55" s="21" t="s">
        <v>37</v>
      </c>
      <c r="I55" s="30">
        <v>75.8</v>
      </c>
      <c r="J55" s="30"/>
      <c r="K55" s="30"/>
      <c r="L55" s="31"/>
      <c r="M55" s="30">
        <f t="shared" ref="M55:M63" si="10">I55+L55</f>
        <v>75.8</v>
      </c>
      <c r="N55" s="32">
        <f t="shared" ref="N55:N63" si="11">M55*0.5</f>
        <v>37.9</v>
      </c>
      <c r="O55" s="32">
        <v>84.5</v>
      </c>
      <c r="P55" s="32">
        <f t="shared" ref="P55:P63" si="12">O55*0.5</f>
        <v>42.25</v>
      </c>
      <c r="Q55" s="32">
        <f t="shared" ref="Q55:Q63" si="13">N55+P55</f>
        <v>80.15</v>
      </c>
      <c r="R55" s="16">
        <v>1</v>
      </c>
      <c r="S55" s="41" t="s">
        <v>177</v>
      </c>
      <c r="T55" s="16" t="s">
        <v>169</v>
      </c>
      <c r="U55" s="42" t="s">
        <v>178</v>
      </c>
    </row>
    <row r="56" ht="32" customHeight="1" spans="1:21">
      <c r="A56" s="16">
        <v>52</v>
      </c>
      <c r="B56" s="17" t="s">
        <v>179</v>
      </c>
      <c r="C56" s="18" t="s">
        <v>103</v>
      </c>
      <c r="D56" s="19" t="s">
        <v>180</v>
      </c>
      <c r="E56" s="20">
        <v>2</v>
      </c>
      <c r="F56" s="21" t="s">
        <v>181</v>
      </c>
      <c r="G56" s="21" t="s">
        <v>182</v>
      </c>
      <c r="H56" s="21" t="s">
        <v>37</v>
      </c>
      <c r="I56" s="30">
        <v>73.2</v>
      </c>
      <c r="J56" s="30"/>
      <c r="K56" s="30"/>
      <c r="L56" s="31"/>
      <c r="M56" s="30">
        <f t="shared" si="10"/>
        <v>73.2</v>
      </c>
      <c r="N56" s="32">
        <f t="shared" si="11"/>
        <v>36.6</v>
      </c>
      <c r="O56" s="32">
        <v>85.78</v>
      </c>
      <c r="P56" s="32">
        <f t="shared" si="12"/>
        <v>42.89</v>
      </c>
      <c r="Q56" s="32">
        <f t="shared" si="13"/>
        <v>79.49</v>
      </c>
      <c r="R56" s="16">
        <v>1</v>
      </c>
      <c r="S56" s="16" t="s">
        <v>28</v>
      </c>
      <c r="T56" s="16" t="s">
        <v>29</v>
      </c>
      <c r="U56" s="39"/>
    </row>
    <row r="57" ht="32" customHeight="1" spans="1:21">
      <c r="A57" s="16">
        <v>53</v>
      </c>
      <c r="B57" s="17" t="s">
        <v>179</v>
      </c>
      <c r="C57" s="18" t="s">
        <v>103</v>
      </c>
      <c r="D57" s="19" t="s">
        <v>180</v>
      </c>
      <c r="E57" s="22"/>
      <c r="F57" s="21" t="s">
        <v>183</v>
      </c>
      <c r="G57" s="21" t="s">
        <v>184</v>
      </c>
      <c r="H57" s="21" t="s">
        <v>37</v>
      </c>
      <c r="I57" s="30">
        <v>73.6</v>
      </c>
      <c r="J57" s="30"/>
      <c r="K57" s="30"/>
      <c r="L57" s="31"/>
      <c r="M57" s="30">
        <f t="shared" si="10"/>
        <v>73.6</v>
      </c>
      <c r="N57" s="32">
        <f t="shared" si="11"/>
        <v>36.8</v>
      </c>
      <c r="O57" s="32">
        <v>85.14</v>
      </c>
      <c r="P57" s="32">
        <f t="shared" si="12"/>
        <v>42.57</v>
      </c>
      <c r="Q57" s="32">
        <f t="shared" si="13"/>
        <v>79.37</v>
      </c>
      <c r="R57" s="16">
        <v>2</v>
      </c>
      <c r="S57" s="16" t="s">
        <v>28</v>
      </c>
      <c r="T57" s="16" t="s">
        <v>29</v>
      </c>
      <c r="U57" s="39"/>
    </row>
  </sheetData>
  <mergeCells count="33">
    <mergeCell ref="A1:M1"/>
    <mergeCell ref="A2:U2"/>
    <mergeCell ref="M3:N3"/>
    <mergeCell ref="O3:P3"/>
    <mergeCell ref="A3:A4"/>
    <mergeCell ref="B3:B4"/>
    <mergeCell ref="C3:C4"/>
    <mergeCell ref="D3:D4"/>
    <mergeCell ref="E3:E4"/>
    <mergeCell ref="E5:E6"/>
    <mergeCell ref="E8:E9"/>
    <mergeCell ref="E11:E13"/>
    <mergeCell ref="E19:E20"/>
    <mergeCell ref="E28:E35"/>
    <mergeCell ref="E36:E41"/>
    <mergeCell ref="E42:E43"/>
    <mergeCell ref="E46:E47"/>
    <mergeCell ref="E48:E49"/>
    <mergeCell ref="E50:E51"/>
    <mergeCell ref="E52:E54"/>
    <mergeCell ref="E56:E57"/>
    <mergeCell ref="F3:F4"/>
    <mergeCell ref="G3:G4"/>
    <mergeCell ref="H3:H4"/>
    <mergeCell ref="I3:I4"/>
    <mergeCell ref="J3:J4"/>
    <mergeCell ref="K3:K4"/>
    <mergeCell ref="L3:L4"/>
    <mergeCell ref="Q3:Q4"/>
    <mergeCell ref="R3:R4"/>
    <mergeCell ref="S3:S4"/>
    <mergeCell ref="T3:T4"/>
    <mergeCell ref="U3:U4"/>
  </mergeCells>
  <dataValidations count="1">
    <dataValidation allowBlank="1" showErrorMessage="1" sqref="B27:B55"/>
  </dataValidations>
  <pageMargins left="0.236111111111111" right="0.156944444444444" top="0.511805555555556" bottom="0.472222222222222" header="0.511805555555556" footer="0.511805555555556"/>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2016-12-02T08:54:00Z</dcterms:created>
  <dcterms:modified xsi:type="dcterms:W3CDTF">2025-07-01T03:10:47Z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8108E175F9554CFD827457C00FDC92CB_13</vt:lpwstr>
  </property>
</Properties>
</file>